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codeName="BuÇalışmaKitabı" defaultThemeVersion="124226"/>
  <mc:AlternateContent xmlns:mc="http://schemas.openxmlformats.org/markup-compatibility/2006">
    <mc:Choice Requires="x15">
      <x15ac:absPath xmlns:x15ac="http://schemas.microsoft.com/office/spreadsheetml/2010/11/ac" url="/Users/sedabiryol/Desktop/"/>
    </mc:Choice>
  </mc:AlternateContent>
  <xr:revisionPtr revIDLastSave="0" documentId="13_ncr:1_{3F823F00-77D2-4F4C-9D74-5FFFC3CFCAD8}" xr6:coauthVersionLast="47" xr6:coauthVersionMax="47" xr10:uidLastSave="{00000000-0000-0000-0000-000000000000}"/>
  <bookViews>
    <workbookView xWindow="0" yWindow="500" windowWidth="20740" windowHeight="11160" tabRatio="697" xr2:uid="{00000000-000D-0000-FFFF-FFFF00000000}"/>
  </bookViews>
  <sheets>
    <sheet name="İlk ve Acil Yardım" sheetId="5" r:id="rId1"/>
    <sheet name="Ders Programı" sheetId="1" r:id="rId2"/>
  </sheets>
  <definedNames>
    <definedName name="_xlnm._FilterDatabase" localSheetId="1" hidden="1">'Ders Programı'!$A$1:$K$440</definedName>
    <definedName name="_xlnm.Print_Area" localSheetId="1">'Ders Programı'!$A$1:$K$418</definedName>
    <definedName name="_xlnm.Print_Area" localSheetId="0">'İlk ve Acil Yardım'!$A$1:$F$59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0" i="5" l="1"/>
  <c r="A53" i="5"/>
  <c r="A31" i="5"/>
  <c r="A44" i="5"/>
  <c r="A47" i="5"/>
  <c r="M484" i="1" l="1"/>
  <c r="M483" i="1"/>
  <c r="M482" i="1"/>
  <c r="M481" i="1"/>
  <c r="M480" i="1"/>
  <c r="M479" i="1"/>
  <c r="M478" i="1"/>
  <c r="M477" i="1"/>
  <c r="DQ530" i="1" l="1"/>
  <c r="DL530" i="1"/>
  <c r="DQ519" i="1"/>
  <c r="DL519" i="1"/>
  <c r="DQ508" i="1"/>
  <c r="DL508" i="1"/>
  <c r="M539" i="1"/>
  <c r="M538" i="1"/>
  <c r="M537" i="1"/>
  <c r="M536" i="1"/>
  <c r="M535" i="1"/>
  <c r="M534" i="1"/>
  <c r="M533" i="1"/>
  <c r="M532" i="1"/>
  <c r="M528" i="1"/>
  <c r="M527" i="1"/>
  <c r="M526" i="1"/>
  <c r="M525" i="1"/>
  <c r="M524" i="1"/>
  <c r="M523" i="1"/>
  <c r="M522" i="1"/>
  <c r="M521" i="1"/>
  <c r="M517" i="1"/>
  <c r="M516" i="1"/>
  <c r="M515" i="1"/>
  <c r="M514" i="1"/>
  <c r="M513" i="1"/>
  <c r="M512" i="1"/>
  <c r="M511" i="1"/>
  <c r="M510" i="1"/>
  <c r="DQ442" i="1" l="1"/>
  <c r="DL442" i="1"/>
  <c r="DQ453" i="1"/>
  <c r="DL453" i="1"/>
  <c r="DQ464" i="1"/>
  <c r="DL464" i="1"/>
  <c r="DQ497" i="1"/>
  <c r="DL497" i="1"/>
  <c r="DQ486" i="1"/>
  <c r="DL486" i="1"/>
  <c r="DQ475" i="1"/>
  <c r="DL475" i="1"/>
  <c r="M506" i="1"/>
  <c r="M505" i="1"/>
  <c r="M504" i="1"/>
  <c r="M503" i="1"/>
  <c r="M502" i="1"/>
  <c r="M501" i="1"/>
  <c r="M500" i="1"/>
  <c r="M499" i="1"/>
  <c r="M495" i="1"/>
  <c r="M494" i="1"/>
  <c r="M493" i="1"/>
  <c r="M492" i="1"/>
  <c r="M491" i="1"/>
  <c r="M490" i="1"/>
  <c r="M489" i="1"/>
  <c r="M488" i="1"/>
  <c r="M473" i="1" l="1"/>
  <c r="M472" i="1"/>
  <c r="M471" i="1"/>
  <c r="M470" i="1"/>
  <c r="M469" i="1"/>
  <c r="M468" i="1"/>
  <c r="M467" i="1"/>
  <c r="M466" i="1"/>
  <c r="M462" i="1"/>
  <c r="M461" i="1"/>
  <c r="M460" i="1"/>
  <c r="M459" i="1"/>
  <c r="M458" i="1"/>
  <c r="M457" i="1"/>
  <c r="M456" i="1"/>
  <c r="M455" i="1"/>
  <c r="M451" i="1"/>
  <c r="M450" i="1"/>
  <c r="M449" i="1"/>
  <c r="M448" i="1"/>
  <c r="M447" i="1"/>
  <c r="M446" i="1"/>
  <c r="M445" i="1"/>
  <c r="M444" i="1"/>
  <c r="CV42" i="1" l="1"/>
  <c r="CV43" i="1"/>
  <c r="CV44" i="1"/>
  <c r="CV45" i="1"/>
  <c r="CV46" i="1"/>
  <c r="CV47" i="1"/>
  <c r="CV48" i="1"/>
  <c r="CV49" i="1"/>
  <c r="CV50" i="1"/>
  <c r="CV51" i="1"/>
  <c r="CF41" i="1"/>
  <c r="CF42" i="1"/>
  <c r="CF43" i="1"/>
  <c r="CF44" i="1"/>
  <c r="CF45" i="1"/>
  <c r="CF46" i="1"/>
  <c r="CF47" i="1"/>
  <c r="CF48" i="1"/>
  <c r="CF49" i="1"/>
  <c r="CF50" i="1"/>
  <c r="CF51" i="1"/>
  <c r="BP42" i="1"/>
  <c r="BP43" i="1"/>
  <c r="BP44" i="1"/>
  <c r="BP45" i="1"/>
  <c r="BP46" i="1"/>
  <c r="BP47" i="1"/>
  <c r="BP48" i="1"/>
  <c r="BP49" i="1"/>
  <c r="BP50" i="1"/>
  <c r="BP51" i="1"/>
  <c r="AZ43" i="1"/>
  <c r="AZ44" i="1"/>
  <c r="AZ45" i="1"/>
  <c r="AZ46" i="1"/>
  <c r="AZ47" i="1"/>
  <c r="AZ48" i="1"/>
  <c r="AZ49" i="1"/>
  <c r="AZ50" i="1"/>
  <c r="AZ51" i="1"/>
  <c r="AJ43" i="1"/>
  <c r="AJ44" i="1"/>
  <c r="AJ45" i="1"/>
  <c r="AJ46" i="1"/>
  <c r="AJ47" i="1"/>
  <c r="AJ48" i="1"/>
  <c r="AJ49" i="1"/>
  <c r="AJ50" i="1"/>
  <c r="AJ51" i="1"/>
  <c r="T43" i="1"/>
  <c r="T44" i="1"/>
  <c r="T45" i="1"/>
  <c r="T46" i="1"/>
  <c r="T47" i="1"/>
  <c r="T48" i="1"/>
  <c r="T49" i="1"/>
  <c r="T50" i="1"/>
  <c r="T51" i="1"/>
  <c r="BD43" i="1" l="1"/>
  <c r="BH43" i="1"/>
  <c r="BA43" i="1"/>
  <c r="BE43" i="1"/>
  <c r="BB43" i="1"/>
  <c r="BF43" i="1"/>
  <c r="BC43" i="1"/>
  <c r="BG43" i="1"/>
  <c r="U45" i="1"/>
  <c r="Y45" i="1"/>
  <c r="V45" i="1"/>
  <c r="Z45" i="1"/>
  <c r="W45" i="1"/>
  <c r="AA45" i="1"/>
  <c r="X45" i="1"/>
  <c r="AB45" i="1"/>
  <c r="AL46" i="1"/>
  <c r="AP46" i="1"/>
  <c r="AM46" i="1"/>
  <c r="AQ46" i="1"/>
  <c r="AN46" i="1"/>
  <c r="AR46" i="1"/>
  <c r="AK46" i="1"/>
  <c r="AO46" i="1"/>
  <c r="BA51" i="1"/>
  <c r="BE51" i="1"/>
  <c r="BC51" i="1"/>
  <c r="BG51" i="1"/>
  <c r="BF51" i="1"/>
  <c r="BH51" i="1"/>
  <c r="BB51" i="1"/>
  <c r="BD51" i="1"/>
  <c r="BR48" i="1"/>
  <c r="BV48" i="1"/>
  <c r="BS48" i="1"/>
  <c r="BW48" i="1"/>
  <c r="BT48" i="1"/>
  <c r="BX48" i="1"/>
  <c r="BQ48" i="1"/>
  <c r="BU48" i="1"/>
  <c r="CG50" i="1"/>
  <c r="CK50" i="1"/>
  <c r="CH50" i="1"/>
  <c r="CL50" i="1"/>
  <c r="CI50" i="1"/>
  <c r="CM50" i="1"/>
  <c r="CJ50" i="1"/>
  <c r="CN50" i="1"/>
  <c r="U51" i="1"/>
  <c r="Y51" i="1"/>
  <c r="V51" i="1"/>
  <c r="Z51" i="1"/>
  <c r="W51" i="1"/>
  <c r="AA51" i="1"/>
  <c r="X51" i="1"/>
  <c r="AB51" i="1"/>
  <c r="U47" i="1"/>
  <c r="Y47" i="1"/>
  <c r="V47" i="1"/>
  <c r="Z47" i="1"/>
  <c r="W47" i="1"/>
  <c r="AA47" i="1"/>
  <c r="X47" i="1"/>
  <c r="AB47" i="1"/>
  <c r="U43" i="1"/>
  <c r="Y43" i="1"/>
  <c r="V43" i="1"/>
  <c r="Z43" i="1"/>
  <c r="W43" i="1"/>
  <c r="AA43" i="1"/>
  <c r="X43" i="1"/>
  <c r="AB43" i="1"/>
  <c r="AL48" i="1"/>
  <c r="AP48" i="1"/>
  <c r="AM48" i="1"/>
  <c r="AQ48" i="1"/>
  <c r="AN48" i="1"/>
  <c r="AR48" i="1"/>
  <c r="AK48" i="1"/>
  <c r="AO48" i="1"/>
  <c r="AL44" i="1"/>
  <c r="AP44" i="1"/>
  <c r="AM44" i="1"/>
  <c r="AQ44" i="1"/>
  <c r="AN44" i="1"/>
  <c r="AR44" i="1"/>
  <c r="AK44" i="1"/>
  <c r="AO44" i="1"/>
  <c r="BA49" i="1"/>
  <c r="BE49" i="1"/>
  <c r="BB49" i="1"/>
  <c r="BF49" i="1"/>
  <c r="BC49" i="1"/>
  <c r="BG49" i="1"/>
  <c r="BD49" i="1"/>
  <c r="BH49" i="1"/>
  <c r="BD45" i="1"/>
  <c r="BH45" i="1"/>
  <c r="BA45" i="1"/>
  <c r="BE45" i="1"/>
  <c r="BB45" i="1"/>
  <c r="BF45" i="1"/>
  <c r="BC45" i="1"/>
  <c r="BG45" i="1"/>
  <c r="BR50" i="1"/>
  <c r="BV50" i="1"/>
  <c r="BS50" i="1"/>
  <c r="BW50" i="1"/>
  <c r="BT50" i="1"/>
  <c r="BX50" i="1"/>
  <c r="BQ50" i="1"/>
  <c r="BU50" i="1"/>
  <c r="BR46" i="1"/>
  <c r="BV46" i="1"/>
  <c r="BS46" i="1"/>
  <c r="BW46" i="1"/>
  <c r="BT46" i="1"/>
  <c r="BX46" i="1"/>
  <c r="BQ46" i="1"/>
  <c r="BU46" i="1"/>
  <c r="BR42" i="1"/>
  <c r="BV42" i="1"/>
  <c r="BS42" i="1"/>
  <c r="BW42" i="1"/>
  <c r="BT42" i="1"/>
  <c r="BX42" i="1"/>
  <c r="BQ42" i="1"/>
  <c r="BU42" i="1"/>
  <c r="CG48" i="1"/>
  <c r="CK48" i="1"/>
  <c r="CH48" i="1"/>
  <c r="CL48" i="1"/>
  <c r="CI48" i="1"/>
  <c r="CM48" i="1"/>
  <c r="CJ48" i="1"/>
  <c r="CN48" i="1"/>
  <c r="CG44" i="1"/>
  <c r="CK44" i="1"/>
  <c r="CH44" i="1"/>
  <c r="CL44" i="1"/>
  <c r="CM44" i="1"/>
  <c r="CN44" i="1"/>
  <c r="CI44" i="1"/>
  <c r="CJ44" i="1"/>
  <c r="U50" i="1"/>
  <c r="Y50" i="1"/>
  <c r="V50" i="1"/>
  <c r="Z50" i="1"/>
  <c r="W50" i="1"/>
  <c r="AA50" i="1"/>
  <c r="X50" i="1"/>
  <c r="AB50" i="1"/>
  <c r="U46" i="1"/>
  <c r="Y46" i="1"/>
  <c r="V46" i="1"/>
  <c r="Z46" i="1"/>
  <c r="W46" i="1"/>
  <c r="AA46" i="1"/>
  <c r="X46" i="1"/>
  <c r="AB46" i="1"/>
  <c r="AL51" i="1"/>
  <c r="AP51" i="1"/>
  <c r="AM51" i="1"/>
  <c r="AQ51" i="1"/>
  <c r="AN51" i="1"/>
  <c r="AR51" i="1"/>
  <c r="AK51" i="1"/>
  <c r="AO51" i="1"/>
  <c r="AL47" i="1"/>
  <c r="AP47" i="1"/>
  <c r="AM47" i="1"/>
  <c r="AQ47" i="1"/>
  <c r="AN47" i="1"/>
  <c r="AR47" i="1"/>
  <c r="AK47" i="1"/>
  <c r="AO47" i="1"/>
  <c r="AL43" i="1"/>
  <c r="AP43" i="1"/>
  <c r="AM43" i="1"/>
  <c r="AQ43" i="1"/>
  <c r="AN43" i="1"/>
  <c r="AR43" i="1"/>
  <c r="AK43" i="1"/>
  <c r="AO43" i="1"/>
  <c r="BD48" i="1"/>
  <c r="BA48" i="1"/>
  <c r="BE48" i="1"/>
  <c r="BB48" i="1"/>
  <c r="BF48" i="1"/>
  <c r="BC48" i="1"/>
  <c r="BG48" i="1"/>
  <c r="BH48" i="1"/>
  <c r="BD44" i="1"/>
  <c r="BH44" i="1"/>
  <c r="BA44" i="1"/>
  <c r="BE44" i="1"/>
  <c r="BB44" i="1"/>
  <c r="BF44" i="1"/>
  <c r="BC44" i="1"/>
  <c r="BG44" i="1"/>
  <c r="BR49" i="1"/>
  <c r="BV49" i="1"/>
  <c r="BS49" i="1"/>
  <c r="BW49" i="1"/>
  <c r="BT49" i="1"/>
  <c r="BX49" i="1"/>
  <c r="BQ49" i="1"/>
  <c r="BU49" i="1"/>
  <c r="BR45" i="1"/>
  <c r="BV45" i="1"/>
  <c r="BS45" i="1"/>
  <c r="BW45" i="1"/>
  <c r="BT45" i="1"/>
  <c r="BX45" i="1"/>
  <c r="BQ45" i="1"/>
  <c r="BU45" i="1"/>
  <c r="CG51" i="1"/>
  <c r="CK51" i="1"/>
  <c r="CH51" i="1"/>
  <c r="CL51" i="1"/>
  <c r="CI51" i="1"/>
  <c r="CM51" i="1"/>
  <c r="CJ51" i="1"/>
  <c r="CN51" i="1"/>
  <c r="CG47" i="1"/>
  <c r="CK47" i="1"/>
  <c r="CH47" i="1"/>
  <c r="CL47" i="1"/>
  <c r="CI47" i="1"/>
  <c r="CM47" i="1"/>
  <c r="CJ47" i="1"/>
  <c r="CN47" i="1"/>
  <c r="CG43" i="1"/>
  <c r="CK43" i="1"/>
  <c r="CH43" i="1"/>
  <c r="CL43" i="1"/>
  <c r="CM43" i="1"/>
  <c r="CN43" i="1"/>
  <c r="CI43" i="1"/>
  <c r="CJ43" i="1"/>
  <c r="CG46" i="1"/>
  <c r="CH46" i="1"/>
  <c r="CK46" i="1"/>
  <c r="CL46" i="1"/>
  <c r="CI46" i="1"/>
  <c r="CM46" i="1"/>
  <c r="CJ46" i="1"/>
  <c r="CN46" i="1"/>
  <c r="U49" i="1"/>
  <c r="Y49" i="1"/>
  <c r="V49" i="1"/>
  <c r="Z49" i="1"/>
  <c r="W49" i="1"/>
  <c r="AA49" i="1"/>
  <c r="X49" i="1"/>
  <c r="AB49" i="1"/>
  <c r="AL50" i="1"/>
  <c r="AP50" i="1"/>
  <c r="AM50" i="1"/>
  <c r="AQ50" i="1"/>
  <c r="AN50" i="1"/>
  <c r="AR50" i="1"/>
  <c r="AK50" i="1"/>
  <c r="AO50" i="1"/>
  <c r="BD47" i="1"/>
  <c r="BH47" i="1"/>
  <c r="BA47" i="1"/>
  <c r="BE47" i="1"/>
  <c r="BB47" i="1"/>
  <c r="BF47" i="1"/>
  <c r="BC47" i="1"/>
  <c r="BG47" i="1"/>
  <c r="BR44" i="1"/>
  <c r="BV44" i="1"/>
  <c r="BS44" i="1"/>
  <c r="BW44" i="1"/>
  <c r="BT44" i="1"/>
  <c r="BX44" i="1"/>
  <c r="BQ44" i="1"/>
  <c r="BU44" i="1"/>
  <c r="CG42" i="1"/>
  <c r="CK42" i="1"/>
  <c r="CH42" i="1"/>
  <c r="CL42" i="1"/>
  <c r="CM42" i="1"/>
  <c r="CN42" i="1"/>
  <c r="CI42" i="1"/>
  <c r="CJ42" i="1"/>
  <c r="U48" i="1"/>
  <c r="Y48" i="1"/>
  <c r="V48" i="1"/>
  <c r="Z48" i="1"/>
  <c r="W48" i="1"/>
  <c r="AA48" i="1"/>
  <c r="X48" i="1"/>
  <c r="AB48" i="1"/>
  <c r="U44" i="1"/>
  <c r="Y44" i="1"/>
  <c r="V44" i="1"/>
  <c r="Z44" i="1"/>
  <c r="W44" i="1"/>
  <c r="AA44" i="1"/>
  <c r="X44" i="1"/>
  <c r="AB44" i="1"/>
  <c r="AL49" i="1"/>
  <c r="AP49" i="1"/>
  <c r="AM49" i="1"/>
  <c r="AQ49" i="1"/>
  <c r="AN49" i="1"/>
  <c r="AR49" i="1"/>
  <c r="AK49" i="1"/>
  <c r="AO49" i="1"/>
  <c r="AL45" i="1"/>
  <c r="AP45" i="1"/>
  <c r="AM45" i="1"/>
  <c r="AQ45" i="1"/>
  <c r="AN45" i="1"/>
  <c r="AR45" i="1"/>
  <c r="AK45" i="1"/>
  <c r="AO45" i="1"/>
  <c r="BA50" i="1"/>
  <c r="BE50" i="1"/>
  <c r="BB50" i="1"/>
  <c r="BC50" i="1"/>
  <c r="BG50" i="1"/>
  <c r="BF50" i="1"/>
  <c r="BH50" i="1"/>
  <c r="BD50" i="1"/>
  <c r="BD46" i="1"/>
  <c r="BH46" i="1"/>
  <c r="BA46" i="1"/>
  <c r="BE46" i="1"/>
  <c r="BB46" i="1"/>
  <c r="BF46" i="1"/>
  <c r="BC46" i="1"/>
  <c r="BG46" i="1"/>
  <c r="BR51" i="1"/>
  <c r="BV51" i="1"/>
  <c r="BS51" i="1"/>
  <c r="BW51" i="1"/>
  <c r="BT51" i="1"/>
  <c r="BX51" i="1"/>
  <c r="BQ51" i="1"/>
  <c r="BU51" i="1"/>
  <c r="BR47" i="1"/>
  <c r="BV47" i="1"/>
  <c r="BS47" i="1"/>
  <c r="BW47" i="1"/>
  <c r="BT47" i="1"/>
  <c r="BX47" i="1"/>
  <c r="BQ47" i="1"/>
  <c r="BU47" i="1"/>
  <c r="BR43" i="1"/>
  <c r="BV43" i="1"/>
  <c r="BS43" i="1"/>
  <c r="BW43" i="1"/>
  <c r="BT43" i="1"/>
  <c r="BX43" i="1"/>
  <c r="BQ43" i="1"/>
  <c r="BU43" i="1"/>
  <c r="CG49" i="1"/>
  <c r="CK49" i="1"/>
  <c r="CH49" i="1"/>
  <c r="CL49" i="1"/>
  <c r="CI49" i="1"/>
  <c r="CM49" i="1"/>
  <c r="CJ49" i="1"/>
  <c r="CN49" i="1"/>
  <c r="CG45" i="1"/>
  <c r="CK45" i="1"/>
  <c r="CH45" i="1"/>
  <c r="CL45" i="1"/>
  <c r="CM45" i="1"/>
  <c r="CN45" i="1"/>
  <c r="CI45" i="1"/>
  <c r="CJ45" i="1"/>
  <c r="CG41" i="1"/>
  <c r="CK41" i="1"/>
  <c r="CH41" i="1"/>
  <c r="CL41" i="1"/>
  <c r="CM41" i="1"/>
  <c r="CN41" i="1"/>
  <c r="CI41" i="1"/>
  <c r="CJ41" i="1"/>
  <c r="AD51" i="1"/>
  <c r="AH51" i="1"/>
  <c r="AE51" i="1"/>
  <c r="AF51" i="1"/>
  <c r="AC51" i="1"/>
  <c r="AG51" i="1"/>
  <c r="AD47" i="1"/>
  <c r="AH47" i="1"/>
  <c r="AE47" i="1"/>
  <c r="AF47" i="1"/>
  <c r="AC47" i="1"/>
  <c r="AG47" i="1"/>
  <c r="AT48" i="1"/>
  <c r="AX48" i="1"/>
  <c r="AU48" i="1"/>
  <c r="AV48" i="1"/>
  <c r="AS48" i="1"/>
  <c r="AW48" i="1"/>
  <c r="AT44" i="1"/>
  <c r="AX44" i="1"/>
  <c r="AU44" i="1"/>
  <c r="AV44" i="1"/>
  <c r="AS44" i="1"/>
  <c r="AW44" i="1"/>
  <c r="BJ49" i="1"/>
  <c r="BN49" i="1"/>
  <c r="BK49" i="1"/>
  <c r="BL49" i="1"/>
  <c r="BI49" i="1"/>
  <c r="BM49" i="1"/>
  <c r="BJ45" i="1"/>
  <c r="BN45" i="1"/>
  <c r="BK45" i="1"/>
  <c r="BL45" i="1"/>
  <c r="BI45" i="1"/>
  <c r="BM45" i="1"/>
  <c r="BZ50" i="1"/>
  <c r="CD50" i="1"/>
  <c r="CA50" i="1"/>
  <c r="CB50" i="1"/>
  <c r="BY50" i="1"/>
  <c r="CC50" i="1"/>
  <c r="BZ46" i="1"/>
  <c r="CD46" i="1"/>
  <c r="CA46" i="1"/>
  <c r="CB46" i="1"/>
  <c r="BY46" i="1"/>
  <c r="CC46" i="1"/>
  <c r="BZ42" i="1"/>
  <c r="CD42" i="1"/>
  <c r="CA42" i="1"/>
  <c r="CB42" i="1"/>
  <c r="BY42" i="1"/>
  <c r="CC42" i="1"/>
  <c r="CR48" i="1"/>
  <c r="CO48" i="1"/>
  <c r="CS48" i="1"/>
  <c r="CP48" i="1"/>
  <c r="CT48" i="1"/>
  <c r="CQ48" i="1"/>
  <c r="CR44" i="1"/>
  <c r="CO44" i="1"/>
  <c r="CS44" i="1"/>
  <c r="CP44" i="1"/>
  <c r="CT44" i="1"/>
  <c r="CQ44" i="1"/>
  <c r="AF50" i="1"/>
  <c r="AC50" i="1"/>
  <c r="AG50" i="1"/>
  <c r="AD50" i="1"/>
  <c r="AH50" i="1"/>
  <c r="AE50" i="1"/>
  <c r="AF46" i="1"/>
  <c r="AC46" i="1"/>
  <c r="AG46" i="1"/>
  <c r="AD46" i="1"/>
  <c r="AH46" i="1"/>
  <c r="AE46" i="1"/>
  <c r="AV51" i="1"/>
  <c r="AS51" i="1"/>
  <c r="AW51" i="1"/>
  <c r="AT51" i="1"/>
  <c r="AX51" i="1"/>
  <c r="AU51" i="1"/>
  <c r="AV47" i="1"/>
  <c r="AS47" i="1"/>
  <c r="AW47" i="1"/>
  <c r="AT47" i="1"/>
  <c r="AX47" i="1"/>
  <c r="AU47" i="1"/>
  <c r="AV43" i="1"/>
  <c r="AS43" i="1"/>
  <c r="AW43" i="1"/>
  <c r="AT43" i="1"/>
  <c r="AX43" i="1"/>
  <c r="AU43" i="1"/>
  <c r="BL48" i="1"/>
  <c r="BI48" i="1"/>
  <c r="BM48" i="1"/>
  <c r="BJ48" i="1"/>
  <c r="BN48" i="1"/>
  <c r="BK48" i="1"/>
  <c r="BL44" i="1"/>
  <c r="BI44" i="1"/>
  <c r="BM44" i="1"/>
  <c r="BJ44" i="1"/>
  <c r="BN44" i="1"/>
  <c r="BK44" i="1"/>
  <c r="CB49" i="1"/>
  <c r="BY49" i="1"/>
  <c r="CC49" i="1"/>
  <c r="BZ49" i="1"/>
  <c r="CD49" i="1"/>
  <c r="CA49" i="1"/>
  <c r="CB45" i="1"/>
  <c r="BY45" i="1"/>
  <c r="CC45" i="1"/>
  <c r="BZ45" i="1"/>
  <c r="CD45" i="1"/>
  <c r="CA45" i="1"/>
  <c r="CP51" i="1"/>
  <c r="CT51" i="1"/>
  <c r="CQ51" i="1"/>
  <c r="CR51" i="1"/>
  <c r="CO51" i="1"/>
  <c r="CS51" i="1"/>
  <c r="CP47" i="1"/>
  <c r="CT47" i="1"/>
  <c r="CQ47" i="1"/>
  <c r="CR47" i="1"/>
  <c r="CO47" i="1"/>
  <c r="CS47" i="1"/>
  <c r="CP43" i="1"/>
  <c r="CT43" i="1"/>
  <c r="CQ43" i="1"/>
  <c r="CR43" i="1"/>
  <c r="CO43" i="1"/>
  <c r="CS43" i="1"/>
  <c r="AD49" i="1"/>
  <c r="AH49" i="1"/>
  <c r="AE49" i="1"/>
  <c r="AF49" i="1"/>
  <c r="AC49" i="1"/>
  <c r="AG49" i="1"/>
  <c r="AD45" i="1"/>
  <c r="AH45" i="1"/>
  <c r="AE45" i="1"/>
  <c r="AF45" i="1"/>
  <c r="AC45" i="1"/>
  <c r="AG45" i="1"/>
  <c r="AT50" i="1"/>
  <c r="AX50" i="1"/>
  <c r="AU50" i="1"/>
  <c r="AV50" i="1"/>
  <c r="AS50" i="1"/>
  <c r="AW50" i="1"/>
  <c r="AT46" i="1"/>
  <c r="AX46" i="1"/>
  <c r="AU46" i="1"/>
  <c r="AV46" i="1"/>
  <c r="AS46" i="1"/>
  <c r="AW46" i="1"/>
  <c r="BJ51" i="1"/>
  <c r="BN51" i="1"/>
  <c r="BK51" i="1"/>
  <c r="BL51" i="1"/>
  <c r="BI51" i="1"/>
  <c r="BM51" i="1"/>
  <c r="BJ47" i="1"/>
  <c r="BN47" i="1"/>
  <c r="BK47" i="1"/>
  <c r="BL47" i="1"/>
  <c r="BI47" i="1"/>
  <c r="BM47" i="1"/>
  <c r="BJ43" i="1"/>
  <c r="BN43" i="1"/>
  <c r="BK43" i="1"/>
  <c r="BL43" i="1"/>
  <c r="BI43" i="1"/>
  <c r="BM43" i="1"/>
  <c r="BZ48" i="1"/>
  <c r="CD48" i="1"/>
  <c r="CA48" i="1"/>
  <c r="CB48" i="1"/>
  <c r="BY48" i="1"/>
  <c r="CC48" i="1"/>
  <c r="BZ44" i="1"/>
  <c r="CD44" i="1"/>
  <c r="CA44" i="1"/>
  <c r="CB44" i="1"/>
  <c r="BY44" i="1"/>
  <c r="CC44" i="1"/>
  <c r="CR50" i="1"/>
  <c r="CO50" i="1"/>
  <c r="CS50" i="1"/>
  <c r="CP50" i="1"/>
  <c r="CT50" i="1"/>
  <c r="CQ50" i="1"/>
  <c r="CR46" i="1"/>
  <c r="CO46" i="1"/>
  <c r="CS46" i="1"/>
  <c r="CP46" i="1"/>
  <c r="CT46" i="1"/>
  <c r="CQ46" i="1"/>
  <c r="CR42" i="1"/>
  <c r="CO42" i="1"/>
  <c r="CS42" i="1"/>
  <c r="CP42" i="1"/>
  <c r="CT42" i="1"/>
  <c r="CQ42" i="1"/>
  <c r="AF48" i="1"/>
  <c r="AC48" i="1"/>
  <c r="AG48" i="1"/>
  <c r="AD48" i="1"/>
  <c r="AH48" i="1"/>
  <c r="AE48" i="1"/>
  <c r="AF44" i="1"/>
  <c r="AC44" i="1"/>
  <c r="AG44" i="1"/>
  <c r="AD44" i="1"/>
  <c r="AH44" i="1"/>
  <c r="AE44" i="1"/>
  <c r="AV49" i="1"/>
  <c r="AS49" i="1"/>
  <c r="AW49" i="1"/>
  <c r="AT49" i="1"/>
  <c r="AX49" i="1"/>
  <c r="AU49" i="1"/>
  <c r="AV45" i="1"/>
  <c r="AS45" i="1"/>
  <c r="AW45" i="1"/>
  <c r="AT45" i="1"/>
  <c r="AX45" i="1"/>
  <c r="AU45" i="1"/>
  <c r="BL50" i="1"/>
  <c r="BI50" i="1"/>
  <c r="BM50" i="1"/>
  <c r="BJ50" i="1"/>
  <c r="BN50" i="1"/>
  <c r="BK50" i="1"/>
  <c r="BL46" i="1"/>
  <c r="BI46" i="1"/>
  <c r="BM46" i="1"/>
  <c r="BJ46" i="1"/>
  <c r="BN46" i="1"/>
  <c r="BK46" i="1"/>
  <c r="CB51" i="1"/>
  <c r="BY51" i="1"/>
  <c r="CC51" i="1"/>
  <c r="BZ51" i="1"/>
  <c r="CD51" i="1"/>
  <c r="CA51" i="1"/>
  <c r="CB47" i="1"/>
  <c r="BY47" i="1"/>
  <c r="CC47" i="1"/>
  <c r="BZ47" i="1"/>
  <c r="CD47" i="1"/>
  <c r="CA47" i="1"/>
  <c r="CB43" i="1"/>
  <c r="BY43" i="1"/>
  <c r="CC43" i="1"/>
  <c r="BZ43" i="1"/>
  <c r="CD43" i="1"/>
  <c r="CA43" i="1"/>
  <c r="CP49" i="1"/>
  <c r="CT49" i="1"/>
  <c r="CQ49" i="1"/>
  <c r="CR49" i="1"/>
  <c r="CO49" i="1"/>
  <c r="CS49" i="1"/>
  <c r="CP45" i="1"/>
  <c r="CT45" i="1"/>
  <c r="CQ45" i="1"/>
  <c r="CR45" i="1"/>
  <c r="CO45" i="1"/>
  <c r="CS45" i="1"/>
  <c r="CP41" i="1"/>
  <c r="CT41" i="1"/>
  <c r="CQ41" i="1"/>
  <c r="CR41" i="1"/>
  <c r="CO41" i="1"/>
  <c r="CS41" i="1"/>
  <c r="AD43" i="1"/>
  <c r="AH43" i="1"/>
  <c r="AE43" i="1"/>
  <c r="AF43" i="1"/>
  <c r="AC43" i="1"/>
  <c r="AG43" i="1"/>
  <c r="BP15" i="1" l="1"/>
  <c r="BP3" i="1"/>
  <c r="BP4" i="1"/>
  <c r="BP5" i="1"/>
  <c r="BP6" i="1"/>
  <c r="BP7" i="1"/>
  <c r="BP8" i="1"/>
  <c r="BP9" i="1"/>
  <c r="BP10" i="1"/>
  <c r="BP11" i="1"/>
  <c r="BP12" i="1"/>
  <c r="BP13" i="1"/>
  <c r="BP14"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AZ19" i="1"/>
  <c r="AZ3" i="1"/>
  <c r="AZ4" i="1"/>
  <c r="AZ5" i="1"/>
  <c r="AZ6" i="1"/>
  <c r="AZ7" i="1"/>
  <c r="AZ8" i="1"/>
  <c r="AZ9" i="1"/>
  <c r="AZ10" i="1"/>
  <c r="AZ11" i="1"/>
  <c r="AZ12" i="1"/>
  <c r="AZ13" i="1"/>
  <c r="AZ14" i="1"/>
  <c r="AZ15" i="1"/>
  <c r="AZ16" i="1"/>
  <c r="AZ17" i="1"/>
  <c r="AZ18" i="1"/>
  <c r="AZ20" i="1"/>
  <c r="AZ21" i="1"/>
  <c r="AZ22" i="1"/>
  <c r="AZ23" i="1"/>
  <c r="AZ24" i="1"/>
  <c r="AZ25" i="1"/>
  <c r="AZ26" i="1"/>
  <c r="AZ27" i="1"/>
  <c r="AZ28" i="1"/>
  <c r="AZ29" i="1"/>
  <c r="AZ30" i="1"/>
  <c r="AZ31" i="1"/>
  <c r="AZ32" i="1"/>
  <c r="AZ33" i="1"/>
  <c r="AZ34" i="1"/>
  <c r="AZ35" i="1"/>
  <c r="AZ36" i="1"/>
  <c r="AZ37" i="1"/>
  <c r="AZ38" i="1"/>
  <c r="AZ39" i="1"/>
  <c r="AZ40" i="1"/>
  <c r="AZ41" i="1"/>
  <c r="CV4" i="1"/>
  <c r="CV5" i="1"/>
  <c r="CV6" i="1"/>
  <c r="CV7" i="1"/>
  <c r="CV8" i="1"/>
  <c r="CV9" i="1"/>
  <c r="CV10" i="1"/>
  <c r="CV11" i="1"/>
  <c r="CV12" i="1"/>
  <c r="CV13" i="1"/>
  <c r="CV14" i="1"/>
  <c r="CV15" i="1"/>
  <c r="CV16" i="1"/>
  <c r="CV17" i="1"/>
  <c r="CV18" i="1"/>
  <c r="CV19" i="1"/>
  <c r="CV20" i="1"/>
  <c r="CV21" i="1"/>
  <c r="CV22" i="1"/>
  <c r="CV23" i="1"/>
  <c r="CV24" i="1"/>
  <c r="CV25" i="1"/>
  <c r="CV26" i="1"/>
  <c r="CV27" i="1"/>
  <c r="CV28" i="1"/>
  <c r="CV29" i="1"/>
  <c r="CV30" i="1"/>
  <c r="CV31" i="1"/>
  <c r="CV32" i="1"/>
  <c r="CV33" i="1"/>
  <c r="CV34" i="1"/>
  <c r="CV35" i="1"/>
  <c r="CV36" i="1"/>
  <c r="CV37" i="1"/>
  <c r="CV38" i="1"/>
  <c r="CV39" i="1"/>
  <c r="CV40" i="1"/>
  <c r="CV41" i="1"/>
  <c r="CF4" i="1"/>
  <c r="CF5" i="1"/>
  <c r="CF6" i="1"/>
  <c r="CF7" i="1"/>
  <c r="CF8" i="1"/>
  <c r="CF9" i="1"/>
  <c r="CF10" i="1"/>
  <c r="CF11" i="1"/>
  <c r="CF12" i="1"/>
  <c r="CF13" i="1"/>
  <c r="CF14" i="1"/>
  <c r="CF15" i="1"/>
  <c r="CF16" i="1"/>
  <c r="CF17" i="1"/>
  <c r="CF18" i="1"/>
  <c r="CF19" i="1"/>
  <c r="CF20" i="1"/>
  <c r="CF21" i="1"/>
  <c r="CF22" i="1"/>
  <c r="CF23" i="1"/>
  <c r="CF24" i="1"/>
  <c r="CF25" i="1"/>
  <c r="CF26" i="1"/>
  <c r="CF27" i="1"/>
  <c r="CF28" i="1"/>
  <c r="CF29" i="1"/>
  <c r="CF30" i="1"/>
  <c r="CF31" i="1"/>
  <c r="CF32" i="1"/>
  <c r="CF33" i="1"/>
  <c r="CF34" i="1"/>
  <c r="CF35" i="1"/>
  <c r="CF36" i="1"/>
  <c r="CF37" i="1"/>
  <c r="CF38" i="1"/>
  <c r="CF39" i="1"/>
  <c r="CF40" i="1"/>
  <c r="AZ42" i="1"/>
  <c r="AJ4" i="1"/>
  <c r="AJ5" i="1"/>
  <c r="AJ6" i="1"/>
  <c r="AJ7" i="1"/>
  <c r="AJ8" i="1"/>
  <c r="AJ9"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CF3" i="1"/>
  <c r="M440" i="1"/>
  <c r="M429" i="1"/>
  <c r="M418" i="1"/>
  <c r="M407" i="1"/>
  <c r="M385" i="1"/>
  <c r="M374" i="1"/>
  <c r="M352" i="1"/>
  <c r="M341" i="1"/>
  <c r="M439" i="1"/>
  <c r="M438" i="1"/>
  <c r="M437" i="1"/>
  <c r="M436" i="1"/>
  <c r="M435" i="1"/>
  <c r="M434" i="1"/>
  <c r="M433" i="1"/>
  <c r="M428" i="1"/>
  <c r="M427" i="1"/>
  <c r="M426" i="1"/>
  <c r="M425" i="1"/>
  <c r="M424" i="1"/>
  <c r="M423" i="1"/>
  <c r="M422" i="1"/>
  <c r="M417" i="1"/>
  <c r="M416" i="1"/>
  <c r="M415" i="1"/>
  <c r="M414" i="1"/>
  <c r="M413" i="1"/>
  <c r="M412" i="1"/>
  <c r="M411" i="1"/>
  <c r="M406" i="1"/>
  <c r="M405" i="1"/>
  <c r="M404" i="1"/>
  <c r="M403" i="1"/>
  <c r="M402" i="1"/>
  <c r="M401" i="1"/>
  <c r="M400" i="1"/>
  <c r="M396" i="1"/>
  <c r="M395" i="1"/>
  <c r="M394" i="1"/>
  <c r="M393" i="1"/>
  <c r="M392" i="1"/>
  <c r="M391" i="1"/>
  <c r="M390" i="1"/>
  <c r="M389" i="1"/>
  <c r="M384" i="1"/>
  <c r="M383" i="1"/>
  <c r="M382" i="1"/>
  <c r="M381" i="1"/>
  <c r="M380" i="1"/>
  <c r="M379" i="1"/>
  <c r="M378" i="1"/>
  <c r="M373" i="1"/>
  <c r="M372" i="1"/>
  <c r="M371" i="1"/>
  <c r="M370" i="1"/>
  <c r="M369" i="1"/>
  <c r="M368" i="1"/>
  <c r="M367" i="1"/>
  <c r="M363" i="1"/>
  <c r="M362" i="1"/>
  <c r="M361" i="1"/>
  <c r="M360" i="1"/>
  <c r="M359" i="1"/>
  <c r="M358" i="1"/>
  <c r="M357" i="1"/>
  <c r="M356" i="1"/>
  <c r="M351" i="1"/>
  <c r="M350" i="1"/>
  <c r="M349" i="1"/>
  <c r="M348" i="1"/>
  <c r="M347" i="1"/>
  <c r="M346" i="1"/>
  <c r="M345" i="1"/>
  <c r="M340" i="1"/>
  <c r="M339" i="1"/>
  <c r="M338" i="1"/>
  <c r="M337" i="1"/>
  <c r="M336" i="1"/>
  <c r="M335" i="1"/>
  <c r="M334" i="1"/>
  <c r="M329" i="1"/>
  <c r="M328" i="1"/>
  <c r="M327" i="1"/>
  <c r="M326" i="1"/>
  <c r="M325" i="1"/>
  <c r="M324" i="1"/>
  <c r="M323" i="1"/>
  <c r="M322" i="1"/>
  <c r="M318" i="1"/>
  <c r="M317" i="1"/>
  <c r="M316" i="1"/>
  <c r="M315" i="1"/>
  <c r="M314" i="1"/>
  <c r="M313" i="1"/>
  <c r="M312" i="1"/>
  <c r="M311" i="1"/>
  <c r="M307" i="1"/>
  <c r="M306" i="1"/>
  <c r="M305" i="1"/>
  <c r="M304" i="1"/>
  <c r="M303" i="1"/>
  <c r="M302" i="1"/>
  <c r="M301" i="1"/>
  <c r="M300" i="1"/>
  <c r="M296" i="1"/>
  <c r="M295" i="1"/>
  <c r="M294" i="1"/>
  <c r="M293" i="1"/>
  <c r="M292" i="1"/>
  <c r="M291" i="1"/>
  <c r="M290" i="1"/>
  <c r="M289" i="1"/>
  <c r="M285" i="1"/>
  <c r="M284" i="1"/>
  <c r="M283" i="1"/>
  <c r="M282" i="1"/>
  <c r="M281" i="1"/>
  <c r="M280" i="1"/>
  <c r="M279" i="1"/>
  <c r="M278" i="1"/>
  <c r="M274" i="1"/>
  <c r="M273" i="1"/>
  <c r="M272" i="1"/>
  <c r="M271" i="1"/>
  <c r="M270" i="1"/>
  <c r="M269" i="1"/>
  <c r="M268" i="1"/>
  <c r="M267" i="1"/>
  <c r="M263" i="1"/>
  <c r="M262" i="1"/>
  <c r="M261" i="1"/>
  <c r="M260" i="1"/>
  <c r="M259" i="1"/>
  <c r="M258" i="1"/>
  <c r="M257" i="1"/>
  <c r="M256" i="1"/>
  <c r="M252" i="1"/>
  <c r="M251" i="1"/>
  <c r="M250" i="1"/>
  <c r="M249" i="1"/>
  <c r="M248" i="1"/>
  <c r="M247" i="1"/>
  <c r="M246" i="1"/>
  <c r="M245" i="1"/>
  <c r="M241" i="1"/>
  <c r="M240" i="1"/>
  <c r="M239" i="1"/>
  <c r="M238" i="1"/>
  <c r="M237" i="1"/>
  <c r="M236" i="1"/>
  <c r="M235" i="1"/>
  <c r="M234" i="1"/>
  <c r="M230" i="1"/>
  <c r="M229" i="1"/>
  <c r="M228" i="1"/>
  <c r="M227" i="1"/>
  <c r="M226" i="1"/>
  <c r="M225" i="1"/>
  <c r="M224" i="1"/>
  <c r="M223" i="1"/>
  <c r="M219" i="1"/>
  <c r="M218" i="1"/>
  <c r="M217" i="1"/>
  <c r="M216" i="1"/>
  <c r="M215" i="1"/>
  <c r="M214" i="1"/>
  <c r="M213" i="1"/>
  <c r="M212" i="1"/>
  <c r="M208" i="1"/>
  <c r="M207" i="1"/>
  <c r="M206" i="1"/>
  <c r="M205" i="1"/>
  <c r="M204" i="1"/>
  <c r="M203" i="1"/>
  <c r="M202" i="1"/>
  <c r="M201" i="1"/>
  <c r="M197" i="1"/>
  <c r="M196" i="1"/>
  <c r="M195" i="1"/>
  <c r="M194" i="1"/>
  <c r="M193" i="1"/>
  <c r="M192" i="1"/>
  <c r="M191" i="1"/>
  <c r="M190" i="1"/>
  <c r="M186" i="1"/>
  <c r="M185" i="1"/>
  <c r="M184" i="1"/>
  <c r="M183" i="1"/>
  <c r="M182" i="1"/>
  <c r="M181" i="1"/>
  <c r="M180" i="1"/>
  <c r="M179" i="1"/>
  <c r="M175" i="1"/>
  <c r="M174" i="1"/>
  <c r="M173" i="1"/>
  <c r="M172" i="1"/>
  <c r="M171" i="1"/>
  <c r="M170" i="1"/>
  <c r="M169" i="1"/>
  <c r="M168" i="1"/>
  <c r="M164" i="1"/>
  <c r="M163" i="1"/>
  <c r="M162" i="1"/>
  <c r="M161" i="1"/>
  <c r="M160" i="1"/>
  <c r="M159" i="1"/>
  <c r="M158" i="1"/>
  <c r="M157" i="1"/>
  <c r="M153" i="1"/>
  <c r="M152" i="1"/>
  <c r="M151" i="1"/>
  <c r="M150" i="1"/>
  <c r="M149" i="1"/>
  <c r="M148" i="1"/>
  <c r="M147" i="1"/>
  <c r="M146" i="1"/>
  <c r="M142" i="1"/>
  <c r="M141" i="1"/>
  <c r="M140" i="1"/>
  <c r="M139" i="1"/>
  <c r="M138" i="1"/>
  <c r="M137" i="1"/>
  <c r="M136" i="1"/>
  <c r="M135" i="1"/>
  <c r="M131" i="1"/>
  <c r="M130" i="1"/>
  <c r="M129" i="1"/>
  <c r="M128" i="1"/>
  <c r="M127" i="1"/>
  <c r="M126" i="1"/>
  <c r="M125" i="1"/>
  <c r="M124" i="1"/>
  <c r="M120" i="1"/>
  <c r="M119" i="1"/>
  <c r="M118" i="1"/>
  <c r="M117" i="1"/>
  <c r="M116" i="1"/>
  <c r="M115" i="1"/>
  <c r="M114" i="1"/>
  <c r="M113" i="1"/>
  <c r="M109" i="1"/>
  <c r="M108" i="1"/>
  <c r="M107" i="1"/>
  <c r="M106" i="1"/>
  <c r="M105" i="1"/>
  <c r="M104" i="1"/>
  <c r="M103" i="1"/>
  <c r="M102" i="1"/>
  <c r="M98" i="1"/>
  <c r="M97" i="1"/>
  <c r="M96" i="1"/>
  <c r="M95" i="1"/>
  <c r="M94" i="1"/>
  <c r="M93" i="1"/>
  <c r="M92" i="1"/>
  <c r="M91" i="1"/>
  <c r="M87" i="1"/>
  <c r="M86" i="1"/>
  <c r="M85" i="1"/>
  <c r="M84" i="1"/>
  <c r="M83" i="1"/>
  <c r="M82" i="1"/>
  <c r="M81" i="1"/>
  <c r="M80" i="1"/>
  <c r="M76" i="1"/>
  <c r="M75" i="1"/>
  <c r="M74" i="1"/>
  <c r="M73" i="1"/>
  <c r="M72" i="1"/>
  <c r="M71" i="1"/>
  <c r="M70" i="1"/>
  <c r="M69" i="1"/>
  <c r="M65" i="1"/>
  <c r="M64" i="1"/>
  <c r="M63" i="1"/>
  <c r="M62" i="1"/>
  <c r="M61" i="1"/>
  <c r="M60" i="1"/>
  <c r="M59" i="1"/>
  <c r="M58" i="1"/>
  <c r="M54" i="1"/>
  <c r="M53" i="1"/>
  <c r="M52" i="1"/>
  <c r="M51" i="1"/>
  <c r="M50" i="1"/>
  <c r="M49" i="1"/>
  <c r="M48" i="1"/>
  <c r="M47" i="1"/>
  <c r="M42" i="1"/>
  <c r="M43" i="1"/>
  <c r="M41" i="1"/>
  <c r="M40" i="1"/>
  <c r="M39" i="1"/>
  <c r="M38" i="1"/>
  <c r="M37" i="1"/>
  <c r="M36" i="1"/>
  <c r="M32" i="1"/>
  <c r="M31" i="1"/>
  <c r="M30" i="1"/>
  <c r="M29" i="1"/>
  <c r="M28" i="1"/>
  <c r="M27" i="1"/>
  <c r="M26" i="1"/>
  <c r="M25" i="1"/>
  <c r="M21" i="1"/>
  <c r="M20" i="1"/>
  <c r="M19" i="1"/>
  <c r="M18" i="1"/>
  <c r="M17" i="1"/>
  <c r="M16" i="1"/>
  <c r="M15" i="1"/>
  <c r="M14" i="1"/>
  <c r="M10" i="1"/>
  <c r="M9" i="1"/>
  <c r="M8" i="1"/>
  <c r="M7" i="1"/>
  <c r="M6" i="1"/>
  <c r="M5" i="1"/>
  <c r="M4" i="1"/>
  <c r="M3" i="1"/>
  <c r="DQ431" i="1"/>
  <c r="DL431" i="1"/>
  <c r="DQ420" i="1"/>
  <c r="DL420" i="1"/>
  <c r="DL78" i="1"/>
  <c r="DQ78" i="1"/>
  <c r="A3" i="5"/>
  <c r="A16" i="5"/>
  <c r="A22" i="5"/>
  <c r="A25" i="5"/>
  <c r="A19" i="5"/>
  <c r="CV3" i="1"/>
  <c r="AJ3" i="1"/>
  <c r="T3" i="1"/>
  <c r="DQ409" i="1"/>
  <c r="DL409" i="1"/>
  <c r="DQ398" i="1"/>
  <c r="DL398" i="1"/>
  <c r="DQ387" i="1"/>
  <c r="DL387" i="1"/>
  <c r="DQ376" i="1"/>
  <c r="DL376" i="1"/>
  <c r="DQ365" i="1"/>
  <c r="DL365" i="1"/>
  <c r="DQ354" i="1"/>
  <c r="DL354" i="1"/>
  <c r="DQ343" i="1"/>
  <c r="DL343" i="1"/>
  <c r="DQ332" i="1"/>
  <c r="DL332" i="1"/>
  <c r="DQ320" i="1"/>
  <c r="DL320" i="1"/>
  <c r="DQ309" i="1"/>
  <c r="DL309" i="1"/>
  <c r="DQ298" i="1"/>
  <c r="DL298" i="1"/>
  <c r="DQ287" i="1"/>
  <c r="DL287" i="1"/>
  <c r="DQ276" i="1"/>
  <c r="DL276" i="1"/>
  <c r="DQ265" i="1"/>
  <c r="DL265" i="1"/>
  <c r="DQ254" i="1"/>
  <c r="DL254" i="1"/>
  <c r="DQ243" i="1"/>
  <c r="DL243" i="1"/>
  <c r="DQ232" i="1"/>
  <c r="DL232" i="1"/>
  <c r="DQ221" i="1"/>
  <c r="DL221" i="1"/>
  <c r="DQ210" i="1"/>
  <c r="DL210" i="1"/>
  <c r="DQ199" i="1"/>
  <c r="DL199" i="1"/>
  <c r="DQ188" i="1"/>
  <c r="DL188" i="1"/>
  <c r="DQ177" i="1"/>
  <c r="DL177" i="1"/>
  <c r="DQ166" i="1"/>
  <c r="DL166" i="1"/>
  <c r="DQ155" i="1"/>
  <c r="DL155" i="1"/>
  <c r="DQ144" i="1"/>
  <c r="DL144" i="1"/>
  <c r="DQ133" i="1"/>
  <c r="DL133" i="1"/>
  <c r="DQ122" i="1"/>
  <c r="DL122" i="1"/>
  <c r="DQ111" i="1"/>
  <c r="DL111" i="1"/>
  <c r="DQ100" i="1"/>
  <c r="DL100" i="1"/>
  <c r="DQ89" i="1"/>
  <c r="DL89" i="1"/>
  <c r="DQ67" i="1"/>
  <c r="DL67" i="1"/>
  <c r="DQ56" i="1"/>
  <c r="DL56" i="1"/>
  <c r="DQ45" i="1"/>
  <c r="DL45" i="1"/>
  <c r="DQ34" i="1"/>
  <c r="DL34" i="1"/>
  <c r="DQ23" i="1"/>
  <c r="DL23" i="1"/>
  <c r="DQ12" i="1"/>
  <c r="DL12" i="1"/>
  <c r="DQ1" i="1"/>
  <c r="DL1" i="1"/>
  <c r="DM146" i="1" l="1"/>
  <c r="N146" i="1" s="1"/>
  <c r="DP404" i="1"/>
  <c r="R403" i="1" s="1"/>
  <c r="V40" i="1"/>
  <c r="Z40" i="1"/>
  <c r="W40" i="1"/>
  <c r="AB40" i="1"/>
  <c r="X40" i="1"/>
  <c r="Y40" i="1"/>
  <c r="U40" i="1"/>
  <c r="AA40" i="1"/>
  <c r="DS3" i="1" s="1"/>
  <c r="N9" i="1" s="1"/>
  <c r="V36" i="1"/>
  <c r="Z36" i="1"/>
  <c r="W36" i="1"/>
  <c r="DO91" i="1" s="1"/>
  <c r="N93" i="1" s="1"/>
  <c r="AB36" i="1"/>
  <c r="X36" i="1"/>
  <c r="Y36" i="1"/>
  <c r="U36" i="1"/>
  <c r="AA36" i="1"/>
  <c r="V32" i="1"/>
  <c r="Z32" i="1"/>
  <c r="W32" i="1"/>
  <c r="AA32" i="1"/>
  <c r="DS455" i="1" s="1"/>
  <c r="N461" i="1" s="1"/>
  <c r="Y32" i="1"/>
  <c r="AB32" i="1"/>
  <c r="U32" i="1"/>
  <c r="X32" i="1"/>
  <c r="V28" i="1"/>
  <c r="DN135" i="1" s="1"/>
  <c r="N136" i="1" s="1"/>
  <c r="Z28" i="1"/>
  <c r="W28" i="1"/>
  <c r="DO135" i="1" s="1"/>
  <c r="N137" i="1" s="1"/>
  <c r="AA28" i="1"/>
  <c r="X28" i="1"/>
  <c r="AB28" i="1"/>
  <c r="U28" i="1"/>
  <c r="Y28" i="1"/>
  <c r="V24" i="1"/>
  <c r="DN124" i="1" s="1"/>
  <c r="N125" i="1" s="1"/>
  <c r="Z24" i="1"/>
  <c r="W24" i="1"/>
  <c r="DO124" i="1" s="1"/>
  <c r="N126" i="1" s="1"/>
  <c r="AA24" i="1"/>
  <c r="X24" i="1"/>
  <c r="AB24" i="1"/>
  <c r="U24" i="1"/>
  <c r="Y24" i="1"/>
  <c r="V20" i="1"/>
  <c r="Z20" i="1"/>
  <c r="W20" i="1"/>
  <c r="AA20" i="1"/>
  <c r="X20" i="1"/>
  <c r="AB20" i="1"/>
  <c r="U20" i="1"/>
  <c r="DM168" i="1" s="1"/>
  <c r="N168" i="1" s="1"/>
  <c r="Y20" i="1"/>
  <c r="V16" i="1"/>
  <c r="DN102" i="1" s="1"/>
  <c r="N103" i="1" s="1"/>
  <c r="Z16" i="1"/>
  <c r="DR102" i="1" s="1"/>
  <c r="N107" i="1" s="1"/>
  <c r="W16" i="1"/>
  <c r="AA16" i="1"/>
  <c r="X16" i="1"/>
  <c r="AB16" i="1"/>
  <c r="U16" i="1"/>
  <c r="Y16" i="1"/>
  <c r="V12" i="1"/>
  <c r="Z12" i="1"/>
  <c r="W12" i="1"/>
  <c r="DO223" i="1" s="1"/>
  <c r="N225" i="1" s="1"/>
  <c r="AA12" i="1"/>
  <c r="X12" i="1"/>
  <c r="DP223" i="1" s="1"/>
  <c r="N226" i="1" s="1"/>
  <c r="AB12" i="1"/>
  <c r="U12" i="1"/>
  <c r="Y12" i="1"/>
  <c r="V8" i="1"/>
  <c r="Z8" i="1"/>
  <c r="W8" i="1"/>
  <c r="AA8" i="1"/>
  <c r="X8" i="1"/>
  <c r="AB8" i="1"/>
  <c r="U8" i="1"/>
  <c r="Y8" i="1"/>
  <c r="V4" i="1"/>
  <c r="Z4" i="1"/>
  <c r="W4" i="1"/>
  <c r="AA4" i="1"/>
  <c r="X4" i="1"/>
  <c r="AB4" i="1"/>
  <c r="U4" i="1"/>
  <c r="Y4" i="1"/>
  <c r="AL39" i="1"/>
  <c r="AP39" i="1"/>
  <c r="AM39" i="1"/>
  <c r="AQ39" i="1"/>
  <c r="AN39" i="1"/>
  <c r="AR39" i="1"/>
  <c r="AK39" i="1"/>
  <c r="AO39" i="1"/>
  <c r="AL35" i="1"/>
  <c r="AP35" i="1"/>
  <c r="AM35" i="1"/>
  <c r="AQ35" i="1"/>
  <c r="AN35" i="1"/>
  <c r="AR35" i="1"/>
  <c r="AK35" i="1"/>
  <c r="AO35" i="1"/>
  <c r="AL31" i="1"/>
  <c r="AP31" i="1"/>
  <c r="AM31" i="1"/>
  <c r="DO445" i="1" s="1"/>
  <c r="O446" i="1" s="1"/>
  <c r="AQ31" i="1"/>
  <c r="DS445" i="1" s="1"/>
  <c r="O450" i="1" s="1"/>
  <c r="AN31" i="1"/>
  <c r="DP445" i="1" s="1"/>
  <c r="O447" i="1" s="1"/>
  <c r="AR31" i="1"/>
  <c r="AK31" i="1"/>
  <c r="AO31" i="1"/>
  <c r="AL27" i="1"/>
  <c r="AP27" i="1"/>
  <c r="AM27" i="1"/>
  <c r="AQ27" i="1"/>
  <c r="AN27" i="1"/>
  <c r="AR27" i="1"/>
  <c r="AK27" i="1"/>
  <c r="AO27" i="1"/>
  <c r="AL23" i="1"/>
  <c r="AP23" i="1"/>
  <c r="AM23" i="1"/>
  <c r="AQ23" i="1"/>
  <c r="DS114" i="1" s="1"/>
  <c r="O119" i="1" s="1"/>
  <c r="AN23" i="1"/>
  <c r="AR23" i="1"/>
  <c r="AK23" i="1"/>
  <c r="AO23" i="1"/>
  <c r="AL19" i="1"/>
  <c r="AP19" i="1"/>
  <c r="AM19" i="1"/>
  <c r="DO125" i="1" s="1"/>
  <c r="O126" i="1" s="1"/>
  <c r="AQ19" i="1"/>
  <c r="AN19" i="1"/>
  <c r="DP125" i="1" s="1"/>
  <c r="O127" i="1" s="1"/>
  <c r="AR19" i="1"/>
  <c r="AK19" i="1"/>
  <c r="AO19" i="1"/>
  <c r="AL15" i="1"/>
  <c r="AP15" i="1"/>
  <c r="DR92" i="1" s="1"/>
  <c r="O96" i="1" s="1"/>
  <c r="AM15" i="1"/>
  <c r="AQ15" i="1"/>
  <c r="DS180" i="1" s="1"/>
  <c r="O185" i="1" s="1"/>
  <c r="AN15" i="1"/>
  <c r="AR15" i="1"/>
  <c r="DT180" i="1" s="1"/>
  <c r="O186" i="1" s="1"/>
  <c r="AK15" i="1"/>
  <c r="AO15" i="1"/>
  <c r="AK11" i="1"/>
  <c r="AO11" i="1"/>
  <c r="AP11" i="1"/>
  <c r="AL11" i="1"/>
  <c r="AQ11" i="1"/>
  <c r="AM11" i="1"/>
  <c r="AR11" i="1"/>
  <c r="AN11" i="1"/>
  <c r="AK7" i="1"/>
  <c r="AO7" i="1"/>
  <c r="AM7" i="1"/>
  <c r="AP7" i="1"/>
  <c r="AQ7" i="1"/>
  <c r="AL7" i="1"/>
  <c r="AR7" i="1"/>
  <c r="AN7" i="1"/>
  <c r="BD42" i="1"/>
  <c r="BH42" i="1"/>
  <c r="BA42" i="1"/>
  <c r="BE42" i="1"/>
  <c r="BB42" i="1"/>
  <c r="BF42" i="1"/>
  <c r="BC42" i="1"/>
  <c r="BG42" i="1"/>
  <c r="CG37" i="1"/>
  <c r="CK37" i="1"/>
  <c r="CH37" i="1"/>
  <c r="CL37" i="1"/>
  <c r="CM37" i="1"/>
  <c r="CN37" i="1"/>
  <c r="CI37" i="1"/>
  <c r="CJ37" i="1"/>
  <c r="CG33" i="1"/>
  <c r="CK33" i="1"/>
  <c r="CH33" i="1"/>
  <c r="CL33" i="1"/>
  <c r="CM33" i="1"/>
  <c r="CN33" i="1"/>
  <c r="CI33" i="1"/>
  <c r="CJ33" i="1"/>
  <c r="CG29" i="1"/>
  <c r="CK29" i="1"/>
  <c r="CH29" i="1"/>
  <c r="CL29" i="1"/>
  <c r="CM29" i="1"/>
  <c r="CN29" i="1"/>
  <c r="CI29" i="1"/>
  <c r="CJ29" i="1"/>
  <c r="CG25" i="1"/>
  <c r="CK25" i="1"/>
  <c r="CH25" i="1"/>
  <c r="CL25" i="1"/>
  <c r="CM25" i="1"/>
  <c r="CN25" i="1"/>
  <c r="CI25" i="1"/>
  <c r="CJ25" i="1"/>
  <c r="DP51" i="1" s="1"/>
  <c r="R50" i="1" s="1"/>
  <c r="CG21" i="1"/>
  <c r="CK21" i="1"/>
  <c r="DQ62" i="1" s="1"/>
  <c r="R62" i="1" s="1"/>
  <c r="CH21" i="1"/>
  <c r="CL21" i="1"/>
  <c r="DR62" i="1" s="1"/>
  <c r="R63" i="1" s="1"/>
  <c r="CM21" i="1"/>
  <c r="CN21" i="1"/>
  <c r="DT51" i="1" s="1"/>
  <c r="R54" i="1" s="1"/>
  <c r="CI21" i="1"/>
  <c r="CJ21" i="1"/>
  <c r="CG17" i="1"/>
  <c r="CK17" i="1"/>
  <c r="CH17" i="1"/>
  <c r="DN40" i="1" s="1"/>
  <c r="R37" i="1" s="1"/>
  <c r="CL17" i="1"/>
  <c r="CM17" i="1"/>
  <c r="CN17" i="1"/>
  <c r="CI17" i="1"/>
  <c r="DO40" i="1" s="1"/>
  <c r="R38" i="1" s="1"/>
  <c r="CJ17" i="1"/>
  <c r="DP40" i="1" s="1"/>
  <c r="R39" i="1" s="1"/>
  <c r="CG13" i="1"/>
  <c r="CK13" i="1"/>
  <c r="DQ249" i="1" s="1"/>
  <c r="R249" i="1" s="1"/>
  <c r="CH13" i="1"/>
  <c r="CL13" i="1"/>
  <c r="CM13" i="1"/>
  <c r="DS249" i="1" s="1"/>
  <c r="R251" i="1" s="1"/>
  <c r="CN13" i="1"/>
  <c r="CI13" i="1"/>
  <c r="CJ13" i="1"/>
  <c r="CG9" i="1"/>
  <c r="CK9" i="1"/>
  <c r="DQ183" i="1" s="1"/>
  <c r="R183" i="1" s="1"/>
  <c r="CH9" i="1"/>
  <c r="CL9" i="1"/>
  <c r="CM9" i="1"/>
  <c r="CN9" i="1"/>
  <c r="CI9" i="1"/>
  <c r="CJ9" i="1"/>
  <c r="CG5" i="1"/>
  <c r="CK5" i="1"/>
  <c r="CH5" i="1"/>
  <c r="CL5" i="1"/>
  <c r="CM5" i="1"/>
  <c r="CN5" i="1"/>
  <c r="CI5" i="1"/>
  <c r="CJ5" i="1"/>
  <c r="BD39" i="1"/>
  <c r="BH39" i="1"/>
  <c r="BA39" i="1"/>
  <c r="BE39" i="1"/>
  <c r="BB39" i="1"/>
  <c r="BF39" i="1"/>
  <c r="BC39" i="1"/>
  <c r="BG39" i="1"/>
  <c r="BD35" i="1"/>
  <c r="BH35" i="1"/>
  <c r="BA35" i="1"/>
  <c r="BE35" i="1"/>
  <c r="DQ324" i="1" s="1"/>
  <c r="P326" i="1" s="1"/>
  <c r="BB35" i="1"/>
  <c r="BF35" i="1"/>
  <c r="BC35" i="1"/>
  <c r="DO203" i="1" s="1"/>
  <c r="P203" i="1" s="1"/>
  <c r="BG35" i="1"/>
  <c r="BD31" i="1"/>
  <c r="BH31" i="1"/>
  <c r="BA31" i="1"/>
  <c r="BE31" i="1"/>
  <c r="BB31" i="1"/>
  <c r="BF31" i="1"/>
  <c r="DR446" i="1" s="1"/>
  <c r="P449" i="1" s="1"/>
  <c r="BC31" i="1"/>
  <c r="BG31" i="1"/>
  <c r="DS446" i="1" s="1"/>
  <c r="P450" i="1" s="1"/>
  <c r="BD27" i="1"/>
  <c r="BH27" i="1"/>
  <c r="BA27" i="1"/>
  <c r="BE27" i="1"/>
  <c r="BB27" i="1"/>
  <c r="BF27" i="1"/>
  <c r="BC27" i="1"/>
  <c r="BG27" i="1"/>
  <c r="BD23" i="1"/>
  <c r="BH23" i="1"/>
  <c r="BA23" i="1"/>
  <c r="BE23" i="1"/>
  <c r="BB23" i="1"/>
  <c r="BF23" i="1"/>
  <c r="BC23" i="1"/>
  <c r="BG23" i="1"/>
  <c r="BD18" i="1"/>
  <c r="BH18" i="1"/>
  <c r="BA18" i="1"/>
  <c r="BE18" i="1"/>
  <c r="BB18" i="1"/>
  <c r="BF18" i="1"/>
  <c r="BC18" i="1"/>
  <c r="BG18" i="1"/>
  <c r="BD14" i="1"/>
  <c r="BH14" i="1"/>
  <c r="BA14" i="1"/>
  <c r="BE14" i="1"/>
  <c r="BB14" i="1"/>
  <c r="BF14" i="1"/>
  <c r="BC14" i="1"/>
  <c r="BG14" i="1"/>
  <c r="BD10" i="1"/>
  <c r="BH10" i="1"/>
  <c r="DT269" i="1" s="1"/>
  <c r="P274" i="1" s="1"/>
  <c r="BA10" i="1"/>
  <c r="BE10" i="1"/>
  <c r="BB10" i="1"/>
  <c r="BF10" i="1"/>
  <c r="DR269" i="1" s="1"/>
  <c r="P272" i="1" s="1"/>
  <c r="BC10" i="1"/>
  <c r="BG10" i="1"/>
  <c r="BC6" i="1"/>
  <c r="BG6" i="1"/>
  <c r="BD6" i="1"/>
  <c r="BH6" i="1"/>
  <c r="BA6" i="1"/>
  <c r="BE6" i="1"/>
  <c r="BB6" i="1"/>
  <c r="BF6" i="1"/>
  <c r="BD19" i="1"/>
  <c r="BH19" i="1"/>
  <c r="BA19" i="1"/>
  <c r="BE19" i="1"/>
  <c r="DQ115" i="1" s="1"/>
  <c r="P117" i="1" s="1"/>
  <c r="BB19" i="1"/>
  <c r="BF19" i="1"/>
  <c r="DR115" i="1" s="1"/>
  <c r="P118" i="1" s="1"/>
  <c r="BC19" i="1"/>
  <c r="BG19" i="1"/>
  <c r="BR38" i="1"/>
  <c r="BV38" i="1"/>
  <c r="DR325" i="1" s="1"/>
  <c r="Q327" i="1" s="1"/>
  <c r="BS38" i="1"/>
  <c r="BW38" i="1"/>
  <c r="BT38" i="1"/>
  <c r="BX38" i="1"/>
  <c r="BQ38" i="1"/>
  <c r="BU38" i="1"/>
  <c r="BR34" i="1"/>
  <c r="BV34" i="1"/>
  <c r="BS34" i="1"/>
  <c r="BW34" i="1"/>
  <c r="BT34" i="1"/>
  <c r="BX34" i="1"/>
  <c r="BQ34" i="1"/>
  <c r="BU34" i="1"/>
  <c r="BR30" i="1"/>
  <c r="BV30" i="1"/>
  <c r="BS30" i="1"/>
  <c r="BW30" i="1"/>
  <c r="BT30" i="1"/>
  <c r="BX30" i="1"/>
  <c r="BQ30" i="1"/>
  <c r="BU30" i="1"/>
  <c r="BR26" i="1"/>
  <c r="BV26" i="1"/>
  <c r="BS26" i="1"/>
  <c r="BW26" i="1"/>
  <c r="BT26" i="1"/>
  <c r="BX26" i="1"/>
  <c r="BQ26" i="1"/>
  <c r="BU26" i="1"/>
  <c r="BR22" i="1"/>
  <c r="BV22" i="1"/>
  <c r="BS22" i="1"/>
  <c r="BW22" i="1"/>
  <c r="BT22" i="1"/>
  <c r="BX22" i="1"/>
  <c r="BQ22" i="1"/>
  <c r="BU22" i="1"/>
  <c r="BR18" i="1"/>
  <c r="BV18" i="1"/>
  <c r="BU18" i="1"/>
  <c r="BQ18" i="1"/>
  <c r="BW18" i="1"/>
  <c r="BS18" i="1"/>
  <c r="BX18" i="1"/>
  <c r="BT18" i="1"/>
  <c r="BQ13" i="1"/>
  <c r="BU13" i="1"/>
  <c r="BR13" i="1"/>
  <c r="BV13" i="1"/>
  <c r="BT13" i="1"/>
  <c r="BX13" i="1"/>
  <c r="BW13" i="1"/>
  <c r="BS13" i="1"/>
  <c r="BQ9" i="1"/>
  <c r="BU9" i="1"/>
  <c r="BR9" i="1"/>
  <c r="BV9" i="1"/>
  <c r="BS9" i="1"/>
  <c r="BW9" i="1"/>
  <c r="BT9" i="1"/>
  <c r="BX9" i="1"/>
  <c r="BQ5" i="1"/>
  <c r="BU5" i="1"/>
  <c r="BR5" i="1"/>
  <c r="BV5" i="1"/>
  <c r="BS5" i="1"/>
  <c r="BW5" i="1"/>
  <c r="BT5" i="1"/>
  <c r="BX5" i="1"/>
  <c r="CN3" i="1"/>
  <c r="CJ3" i="1"/>
  <c r="CM3" i="1"/>
  <c r="CI3" i="1"/>
  <c r="CL3" i="1"/>
  <c r="CH3" i="1"/>
  <c r="CK3" i="1"/>
  <c r="CG3" i="1"/>
  <c r="DT481" i="1"/>
  <c r="R484" i="1" s="1"/>
  <c r="DS481" i="1"/>
  <c r="R483" i="1" s="1"/>
  <c r="DO481" i="1"/>
  <c r="R479" i="1" s="1"/>
  <c r="DR481" i="1"/>
  <c r="R482" i="1" s="1"/>
  <c r="DN481" i="1"/>
  <c r="R478" i="1" s="1"/>
  <c r="DQ481" i="1"/>
  <c r="R481" i="1" s="1"/>
  <c r="DP481" i="1"/>
  <c r="R480" i="1" s="1"/>
  <c r="V39" i="1"/>
  <c r="Z39" i="1"/>
  <c r="Y39" i="1"/>
  <c r="U39" i="1"/>
  <c r="AA39" i="1"/>
  <c r="W39" i="1"/>
  <c r="AB39" i="1"/>
  <c r="X39" i="1"/>
  <c r="V35" i="1"/>
  <c r="Z35" i="1"/>
  <c r="Y35" i="1"/>
  <c r="U35" i="1"/>
  <c r="AA35" i="1"/>
  <c r="W35" i="1"/>
  <c r="AB35" i="1"/>
  <c r="X35" i="1"/>
  <c r="V31" i="1"/>
  <c r="DN444" i="1" s="1"/>
  <c r="N445" i="1" s="1"/>
  <c r="Z31" i="1"/>
  <c r="W31" i="1"/>
  <c r="AA31" i="1"/>
  <c r="U31" i="1"/>
  <c r="Y31" i="1"/>
  <c r="X31" i="1"/>
  <c r="AB31" i="1"/>
  <c r="DT466" i="1" s="1"/>
  <c r="N473" i="1" s="1"/>
  <c r="V27" i="1"/>
  <c r="Z27" i="1"/>
  <c r="W27" i="1"/>
  <c r="AA27" i="1"/>
  <c r="X27" i="1"/>
  <c r="AB27" i="1"/>
  <c r="U27" i="1"/>
  <c r="Y27" i="1"/>
  <c r="V23" i="1"/>
  <c r="DN113" i="1" s="1"/>
  <c r="N114" i="1" s="1"/>
  <c r="Z23" i="1"/>
  <c r="W23" i="1"/>
  <c r="DO113" i="1" s="1"/>
  <c r="N115" i="1" s="1"/>
  <c r="AA23" i="1"/>
  <c r="X23" i="1"/>
  <c r="AB23" i="1"/>
  <c r="U23" i="1"/>
  <c r="Y23" i="1"/>
  <c r="DQ113" i="1" s="1"/>
  <c r="N117" i="1" s="1"/>
  <c r="V19" i="1"/>
  <c r="Z19" i="1"/>
  <c r="W19" i="1"/>
  <c r="DO212" i="1" s="1"/>
  <c r="N214" i="1" s="1"/>
  <c r="AA19" i="1"/>
  <c r="X19" i="1"/>
  <c r="AB19" i="1"/>
  <c r="U19" i="1"/>
  <c r="Y19" i="1"/>
  <c r="V15" i="1"/>
  <c r="Z15" i="1"/>
  <c r="DR91" i="1" s="1"/>
  <c r="N96" i="1" s="1"/>
  <c r="W15" i="1"/>
  <c r="AA15" i="1"/>
  <c r="DS91" i="1" s="1"/>
  <c r="N97" i="1" s="1"/>
  <c r="X15" i="1"/>
  <c r="AB15" i="1"/>
  <c r="DT91" i="1" s="1"/>
  <c r="N98" i="1" s="1"/>
  <c r="U15" i="1"/>
  <c r="Y15" i="1"/>
  <c r="DQ91" i="1" s="1"/>
  <c r="N95" i="1" s="1"/>
  <c r="V11" i="1"/>
  <c r="Z11" i="1"/>
  <c r="W11" i="1"/>
  <c r="AA11" i="1"/>
  <c r="X11" i="1"/>
  <c r="AB11" i="1"/>
  <c r="U11" i="1"/>
  <c r="Y11" i="1"/>
  <c r="V7" i="1"/>
  <c r="Z7" i="1"/>
  <c r="W7" i="1"/>
  <c r="AA7" i="1"/>
  <c r="X7" i="1"/>
  <c r="AB7" i="1"/>
  <c r="U7" i="1"/>
  <c r="Y7" i="1"/>
  <c r="AL42" i="1"/>
  <c r="AP42" i="1"/>
  <c r="AM42" i="1"/>
  <c r="AQ42" i="1"/>
  <c r="AN42" i="1"/>
  <c r="AR42" i="1"/>
  <c r="AK42" i="1"/>
  <c r="AO42" i="1"/>
  <c r="AL38" i="1"/>
  <c r="AP38" i="1"/>
  <c r="DR323" i="1" s="1"/>
  <c r="O327" i="1" s="1"/>
  <c r="AM38" i="1"/>
  <c r="AQ38" i="1"/>
  <c r="AN38" i="1"/>
  <c r="AR38" i="1"/>
  <c r="AK38" i="1"/>
  <c r="AO38" i="1"/>
  <c r="AL34" i="1"/>
  <c r="AP34" i="1"/>
  <c r="AM34" i="1"/>
  <c r="DO312" i="1" s="1"/>
  <c r="O313" i="1" s="1"/>
  <c r="AQ34" i="1"/>
  <c r="AN34" i="1"/>
  <c r="AR34" i="1"/>
  <c r="AK34" i="1"/>
  <c r="AO34" i="1"/>
  <c r="AL30" i="1"/>
  <c r="AP30" i="1"/>
  <c r="AM30" i="1"/>
  <c r="AQ30" i="1"/>
  <c r="AN30" i="1"/>
  <c r="AR30" i="1"/>
  <c r="AK30" i="1"/>
  <c r="AO30" i="1"/>
  <c r="AL26" i="1"/>
  <c r="AP26" i="1"/>
  <c r="AM26" i="1"/>
  <c r="AQ26" i="1"/>
  <c r="AN26" i="1"/>
  <c r="AR26" i="1"/>
  <c r="AK26" i="1"/>
  <c r="AO26" i="1"/>
  <c r="AL22" i="1"/>
  <c r="DN279" i="1" s="1"/>
  <c r="O279" i="1" s="1"/>
  <c r="AP22" i="1"/>
  <c r="DR48" i="1" s="1"/>
  <c r="O52" i="1" s="1"/>
  <c r="AM22" i="1"/>
  <c r="DO59" i="1" s="1"/>
  <c r="O60" i="1" s="1"/>
  <c r="AQ22" i="1"/>
  <c r="DS48" i="1" s="1"/>
  <c r="O53" i="1" s="1"/>
  <c r="AN22" i="1"/>
  <c r="DP59" i="1" s="1"/>
  <c r="O61" i="1" s="1"/>
  <c r="AR22" i="1"/>
  <c r="AK22" i="1"/>
  <c r="AO22" i="1"/>
  <c r="DQ48" i="1" s="1"/>
  <c r="O51" i="1" s="1"/>
  <c r="AL18" i="1"/>
  <c r="AP18" i="1"/>
  <c r="DR169" i="1" s="1"/>
  <c r="O173" i="1" s="1"/>
  <c r="AM18" i="1"/>
  <c r="DO169" i="1" s="1"/>
  <c r="O170" i="1" s="1"/>
  <c r="AQ18" i="1"/>
  <c r="AN18" i="1"/>
  <c r="AR18" i="1"/>
  <c r="AK18" i="1"/>
  <c r="AO18" i="1"/>
  <c r="AL14" i="1"/>
  <c r="AP14" i="1"/>
  <c r="AM14" i="1"/>
  <c r="AQ14" i="1"/>
  <c r="AN14" i="1"/>
  <c r="AR14" i="1"/>
  <c r="AK14" i="1"/>
  <c r="AO14" i="1"/>
  <c r="DQ26" i="1" s="1"/>
  <c r="O29" i="1" s="1"/>
  <c r="AK10" i="1"/>
  <c r="AO10" i="1"/>
  <c r="AM10" i="1"/>
  <c r="DO268" i="1" s="1"/>
  <c r="O269" i="1" s="1"/>
  <c r="AR10" i="1"/>
  <c r="DT268" i="1" s="1"/>
  <c r="O274" i="1" s="1"/>
  <c r="AN10" i="1"/>
  <c r="DP191" i="1" s="1"/>
  <c r="O193" i="1" s="1"/>
  <c r="AP10" i="1"/>
  <c r="DR268" i="1" s="1"/>
  <c r="O272" i="1" s="1"/>
  <c r="AL10" i="1"/>
  <c r="AQ10" i="1"/>
  <c r="DS268" i="1" s="1"/>
  <c r="O273" i="1" s="1"/>
  <c r="AK6" i="1"/>
  <c r="AO6" i="1"/>
  <c r="AM6" i="1"/>
  <c r="AQ6" i="1"/>
  <c r="AP6" i="1"/>
  <c r="AR6" i="1"/>
  <c r="AL6" i="1"/>
  <c r="AN6" i="1"/>
  <c r="CG40" i="1"/>
  <c r="CK40" i="1"/>
  <c r="CH40" i="1"/>
  <c r="CL40" i="1"/>
  <c r="CM40" i="1"/>
  <c r="CN40" i="1"/>
  <c r="CI40" i="1"/>
  <c r="CJ40" i="1"/>
  <c r="CG36" i="1"/>
  <c r="CK36" i="1"/>
  <c r="CH36" i="1"/>
  <c r="CL36" i="1"/>
  <c r="CM36" i="1"/>
  <c r="CN36" i="1"/>
  <c r="CI36" i="1"/>
  <c r="CJ36" i="1"/>
  <c r="CG32" i="1"/>
  <c r="CK32" i="1"/>
  <c r="DQ459" i="1" s="1"/>
  <c r="R459" i="1" s="1"/>
  <c r="CH32" i="1"/>
  <c r="CL32" i="1"/>
  <c r="DR459" i="1" s="1"/>
  <c r="R460" i="1" s="1"/>
  <c r="CM32" i="1"/>
  <c r="DS459" i="1" s="1"/>
  <c r="R461" i="1" s="1"/>
  <c r="CN32" i="1"/>
  <c r="CI32" i="1"/>
  <c r="CJ32" i="1"/>
  <c r="CG28" i="1"/>
  <c r="CK28" i="1"/>
  <c r="CH28" i="1"/>
  <c r="CL28" i="1"/>
  <c r="CM28" i="1"/>
  <c r="CN28" i="1"/>
  <c r="CI28" i="1"/>
  <c r="CJ28" i="1"/>
  <c r="CG24" i="1"/>
  <c r="CK24" i="1"/>
  <c r="CH24" i="1"/>
  <c r="CL24" i="1"/>
  <c r="CM24" i="1"/>
  <c r="CN24" i="1"/>
  <c r="CI24" i="1"/>
  <c r="DO172" i="1" s="1"/>
  <c r="R170" i="1" s="1"/>
  <c r="CJ24" i="1"/>
  <c r="CG20" i="1"/>
  <c r="CK20" i="1"/>
  <c r="CH20" i="1"/>
  <c r="CL20" i="1"/>
  <c r="CM20" i="1"/>
  <c r="CN20" i="1"/>
  <c r="CI20" i="1"/>
  <c r="CJ20" i="1"/>
  <c r="CG16" i="1"/>
  <c r="CK16" i="1"/>
  <c r="CH16" i="1"/>
  <c r="CL16" i="1"/>
  <c r="CM16" i="1"/>
  <c r="CN16" i="1"/>
  <c r="CI16" i="1"/>
  <c r="DO106" i="1" s="1"/>
  <c r="R104" i="1" s="1"/>
  <c r="CJ16" i="1"/>
  <c r="DP106" i="1" s="1"/>
  <c r="R105" i="1" s="1"/>
  <c r="CG12" i="1"/>
  <c r="CK12" i="1"/>
  <c r="CH12" i="1"/>
  <c r="CL12" i="1"/>
  <c r="CM12" i="1"/>
  <c r="CN12" i="1"/>
  <c r="CI12" i="1"/>
  <c r="DO227" i="1" s="1"/>
  <c r="R225" i="1" s="1"/>
  <c r="CJ12" i="1"/>
  <c r="DP227" i="1" s="1"/>
  <c r="R226" i="1" s="1"/>
  <c r="CG8" i="1"/>
  <c r="CK8" i="1"/>
  <c r="CH8" i="1"/>
  <c r="CL8" i="1"/>
  <c r="CM8" i="1"/>
  <c r="CN8" i="1"/>
  <c r="CI8" i="1"/>
  <c r="CJ8" i="1"/>
  <c r="CG4" i="1"/>
  <c r="CK4" i="1"/>
  <c r="CH4" i="1"/>
  <c r="CL4" i="1"/>
  <c r="CI4" i="1"/>
  <c r="CJ4" i="1"/>
  <c r="CM4" i="1"/>
  <c r="CN4" i="1"/>
  <c r="BD38" i="1"/>
  <c r="BH38" i="1"/>
  <c r="BA38" i="1"/>
  <c r="BE38" i="1"/>
  <c r="BB38" i="1"/>
  <c r="BF38" i="1"/>
  <c r="BC38" i="1"/>
  <c r="BG38" i="1"/>
  <c r="BD34" i="1"/>
  <c r="BH34" i="1"/>
  <c r="BA34" i="1"/>
  <c r="BE34" i="1"/>
  <c r="DQ313" i="1" s="1"/>
  <c r="P315" i="1" s="1"/>
  <c r="BB34" i="1"/>
  <c r="BF34" i="1"/>
  <c r="DR313" i="1" s="1"/>
  <c r="P316" i="1" s="1"/>
  <c r="BC34" i="1"/>
  <c r="BG34" i="1"/>
  <c r="BD30" i="1"/>
  <c r="BH30" i="1"/>
  <c r="BA30" i="1"/>
  <c r="BE30" i="1"/>
  <c r="DQ60" i="1" s="1"/>
  <c r="P62" i="1" s="1"/>
  <c r="BB30" i="1"/>
  <c r="BF30" i="1"/>
  <c r="DR60" i="1" s="1"/>
  <c r="P63" i="1" s="1"/>
  <c r="BC30" i="1"/>
  <c r="BG30" i="1"/>
  <c r="BD26" i="1"/>
  <c r="BH26" i="1"/>
  <c r="BA26" i="1"/>
  <c r="BE26" i="1"/>
  <c r="BB26" i="1"/>
  <c r="BF26" i="1"/>
  <c r="BC26" i="1"/>
  <c r="BG26" i="1"/>
  <c r="BD22" i="1"/>
  <c r="BH22" i="1"/>
  <c r="BA22" i="1"/>
  <c r="BE22" i="1"/>
  <c r="BB22" i="1"/>
  <c r="BF22" i="1"/>
  <c r="BC22" i="1"/>
  <c r="BG22" i="1"/>
  <c r="BD17" i="1"/>
  <c r="BH17" i="1"/>
  <c r="BA17" i="1"/>
  <c r="BE17" i="1"/>
  <c r="BB17" i="1"/>
  <c r="DN38" i="1" s="1"/>
  <c r="P37" i="1" s="1"/>
  <c r="BF17" i="1"/>
  <c r="BC17" i="1"/>
  <c r="BG17" i="1"/>
  <c r="BD13" i="1"/>
  <c r="BH13" i="1"/>
  <c r="BA13" i="1"/>
  <c r="BE13" i="1"/>
  <c r="BB13" i="1"/>
  <c r="BF13" i="1"/>
  <c r="BC13" i="1"/>
  <c r="BG13" i="1"/>
  <c r="BA9" i="1"/>
  <c r="BD9" i="1"/>
  <c r="BH9" i="1"/>
  <c r="BE9" i="1"/>
  <c r="BB9" i="1"/>
  <c r="BF9" i="1"/>
  <c r="BC9" i="1"/>
  <c r="BG9" i="1"/>
  <c r="BB5" i="1"/>
  <c r="BC5" i="1"/>
  <c r="BG5" i="1"/>
  <c r="BD5" i="1"/>
  <c r="BH5" i="1"/>
  <c r="BA5" i="1"/>
  <c r="BE5" i="1"/>
  <c r="BF5" i="1"/>
  <c r="BR41" i="1"/>
  <c r="BV41" i="1"/>
  <c r="BS41" i="1"/>
  <c r="BW41" i="1"/>
  <c r="BT41" i="1"/>
  <c r="BX41" i="1"/>
  <c r="BQ41" i="1"/>
  <c r="BU41" i="1"/>
  <c r="BR37" i="1"/>
  <c r="BV37" i="1"/>
  <c r="BS37" i="1"/>
  <c r="BW37" i="1"/>
  <c r="BT37" i="1"/>
  <c r="BX37" i="1"/>
  <c r="BQ37" i="1"/>
  <c r="BU37" i="1"/>
  <c r="BR33" i="1"/>
  <c r="DN259" i="1" s="1"/>
  <c r="Q257" i="1" s="1"/>
  <c r="BV33" i="1"/>
  <c r="BS33" i="1"/>
  <c r="BW33" i="1"/>
  <c r="BT33" i="1"/>
  <c r="BX33" i="1"/>
  <c r="DT480" i="1" s="1"/>
  <c r="Q484" i="1" s="1"/>
  <c r="BQ33" i="1"/>
  <c r="DM259" i="1" s="1"/>
  <c r="Q256" i="1" s="1"/>
  <c r="BU33" i="1"/>
  <c r="BR29" i="1"/>
  <c r="BV29" i="1"/>
  <c r="BS29" i="1"/>
  <c r="BW29" i="1"/>
  <c r="BT29" i="1"/>
  <c r="BX29" i="1"/>
  <c r="BQ29" i="1"/>
  <c r="BU29" i="1"/>
  <c r="BR25" i="1"/>
  <c r="BV25" i="1"/>
  <c r="DR72" i="1" s="1"/>
  <c r="Q74" i="1" s="1"/>
  <c r="BS25" i="1"/>
  <c r="BW25" i="1"/>
  <c r="BT25" i="1"/>
  <c r="BX25" i="1"/>
  <c r="BQ25" i="1"/>
  <c r="BU25" i="1"/>
  <c r="BR21" i="1"/>
  <c r="BV21" i="1"/>
  <c r="BS21" i="1"/>
  <c r="BW21" i="1"/>
  <c r="BT21" i="1"/>
  <c r="BX21" i="1"/>
  <c r="BQ21" i="1"/>
  <c r="BU21" i="1"/>
  <c r="BQ17" i="1"/>
  <c r="BU17" i="1"/>
  <c r="BR17" i="1"/>
  <c r="BV17" i="1"/>
  <c r="BX17" i="1"/>
  <c r="BS17" i="1"/>
  <c r="BT17" i="1"/>
  <c r="BW17" i="1"/>
  <c r="BQ12" i="1"/>
  <c r="BU12" i="1"/>
  <c r="BR12" i="1"/>
  <c r="BV12" i="1"/>
  <c r="BT12" i="1"/>
  <c r="DP226" i="1" s="1"/>
  <c r="Q226" i="1" s="1"/>
  <c r="BX12" i="1"/>
  <c r="BS12" i="1"/>
  <c r="DO226" i="1" s="1"/>
  <c r="Q225" i="1" s="1"/>
  <c r="BW12" i="1"/>
  <c r="BQ8" i="1"/>
  <c r="BU8" i="1"/>
  <c r="BR8" i="1"/>
  <c r="BV8" i="1"/>
  <c r="BS8" i="1"/>
  <c r="BW8" i="1"/>
  <c r="BT8" i="1"/>
  <c r="BX8" i="1"/>
  <c r="BQ4" i="1"/>
  <c r="BU4" i="1"/>
  <c r="BR4" i="1"/>
  <c r="BV4" i="1"/>
  <c r="BS4" i="1"/>
  <c r="BW4" i="1"/>
  <c r="BT4" i="1"/>
  <c r="BX4" i="1"/>
  <c r="AB3" i="1"/>
  <c r="X3" i="1"/>
  <c r="AA3" i="1"/>
  <c r="W3" i="1"/>
  <c r="DS477" i="1"/>
  <c r="N483" i="1" s="1"/>
  <c r="DO477" i="1"/>
  <c r="N479" i="1" s="1"/>
  <c r="DN477" i="1"/>
  <c r="N478" i="1" s="1"/>
  <c r="DR477" i="1"/>
  <c r="N482" i="1" s="1"/>
  <c r="DP477" i="1"/>
  <c r="N480" i="1" s="1"/>
  <c r="Z3" i="1"/>
  <c r="V3" i="1"/>
  <c r="Y3" i="1"/>
  <c r="U3" i="1"/>
  <c r="DQ477" i="1"/>
  <c r="N481" i="1" s="1"/>
  <c r="DT477" i="1"/>
  <c r="N484" i="1" s="1"/>
  <c r="DM477" i="1"/>
  <c r="N477" i="1" s="1"/>
  <c r="U42" i="1"/>
  <c r="Y42" i="1"/>
  <c r="V42" i="1"/>
  <c r="Z42" i="1"/>
  <c r="W42" i="1"/>
  <c r="AA42" i="1"/>
  <c r="X42" i="1"/>
  <c r="AB42" i="1"/>
  <c r="V38" i="1"/>
  <c r="Z38" i="1"/>
  <c r="W38" i="1"/>
  <c r="AB38" i="1"/>
  <c r="X38" i="1"/>
  <c r="Y38" i="1"/>
  <c r="U38" i="1"/>
  <c r="AA38" i="1"/>
  <c r="V34" i="1"/>
  <c r="Z34" i="1"/>
  <c r="W34" i="1"/>
  <c r="DO311" i="1" s="1"/>
  <c r="N313" i="1" s="1"/>
  <c r="AB34" i="1"/>
  <c r="X34" i="1"/>
  <c r="Y34" i="1"/>
  <c r="U34" i="1"/>
  <c r="AA34" i="1"/>
  <c r="V30" i="1"/>
  <c r="Z30" i="1"/>
  <c r="W30" i="1"/>
  <c r="AA30" i="1"/>
  <c r="DS69" i="1" s="1"/>
  <c r="N75" i="1" s="1"/>
  <c r="X30" i="1"/>
  <c r="AB30" i="1"/>
  <c r="U30" i="1"/>
  <c r="Y30" i="1"/>
  <c r="V26" i="1"/>
  <c r="Z26" i="1"/>
  <c r="W26" i="1"/>
  <c r="AA26" i="1"/>
  <c r="X26" i="1"/>
  <c r="AB26" i="1"/>
  <c r="U26" i="1"/>
  <c r="Y26" i="1"/>
  <c r="V22" i="1"/>
  <c r="Z22" i="1"/>
  <c r="W22" i="1"/>
  <c r="DO47" i="1" s="1"/>
  <c r="N49" i="1" s="1"/>
  <c r="AA22" i="1"/>
  <c r="X22" i="1"/>
  <c r="DP47" i="1" s="1"/>
  <c r="N50" i="1" s="1"/>
  <c r="AB22" i="1"/>
  <c r="U22" i="1"/>
  <c r="Y22" i="1"/>
  <c r="V18" i="1"/>
  <c r="Z18" i="1"/>
  <c r="W18" i="1"/>
  <c r="AA18" i="1"/>
  <c r="X18" i="1"/>
  <c r="DP157" i="1" s="1"/>
  <c r="N160" i="1" s="1"/>
  <c r="AB18" i="1"/>
  <c r="U18" i="1"/>
  <c r="Y18" i="1"/>
  <c r="DQ157" i="1" s="1"/>
  <c r="N161" i="1" s="1"/>
  <c r="V14" i="1"/>
  <c r="Z14" i="1"/>
  <c r="W14" i="1"/>
  <c r="AA14" i="1"/>
  <c r="X14" i="1"/>
  <c r="DP25" i="1" s="1"/>
  <c r="N28" i="1" s="1"/>
  <c r="AB14" i="1"/>
  <c r="U14" i="1"/>
  <c r="Y14" i="1"/>
  <c r="V10" i="1"/>
  <c r="Z10" i="1"/>
  <c r="W10" i="1"/>
  <c r="AA10" i="1"/>
  <c r="DS190" i="1" s="1"/>
  <c r="N196" i="1" s="1"/>
  <c r="X10" i="1"/>
  <c r="DP190" i="1" s="1"/>
  <c r="N193" i="1" s="1"/>
  <c r="AB10" i="1"/>
  <c r="U10" i="1"/>
  <c r="Y10" i="1"/>
  <c r="DQ190" i="1" s="1"/>
  <c r="N194" i="1" s="1"/>
  <c r="V6" i="1"/>
  <c r="Z6" i="1"/>
  <c r="W6" i="1"/>
  <c r="AA6" i="1"/>
  <c r="X6" i="1"/>
  <c r="AB6" i="1"/>
  <c r="U6" i="1"/>
  <c r="Y6" i="1"/>
  <c r="AL41" i="1"/>
  <c r="AP41" i="1"/>
  <c r="AM41" i="1"/>
  <c r="AQ41" i="1"/>
  <c r="DS15" i="1" s="1"/>
  <c r="O20" i="1" s="1"/>
  <c r="AN41" i="1"/>
  <c r="AR41" i="1"/>
  <c r="AK41" i="1"/>
  <c r="AO41" i="1"/>
  <c r="AL37" i="1"/>
  <c r="AP37" i="1"/>
  <c r="AM37" i="1"/>
  <c r="AQ37" i="1"/>
  <c r="AN37" i="1"/>
  <c r="AR37" i="1"/>
  <c r="AK37" i="1"/>
  <c r="AO37" i="1"/>
  <c r="AL33" i="1"/>
  <c r="AP33" i="1"/>
  <c r="AM33" i="1"/>
  <c r="AQ33" i="1"/>
  <c r="DS301" i="1" s="1"/>
  <c r="O306" i="1" s="1"/>
  <c r="AN33" i="1"/>
  <c r="AR33" i="1"/>
  <c r="AK33" i="1"/>
  <c r="AO33" i="1"/>
  <c r="DQ301" i="1" s="1"/>
  <c r="O304" i="1" s="1"/>
  <c r="AL29" i="1"/>
  <c r="AP29" i="1"/>
  <c r="AM29" i="1"/>
  <c r="AQ29" i="1"/>
  <c r="DS147" i="1" s="1"/>
  <c r="O152" i="1" s="1"/>
  <c r="AN29" i="1"/>
  <c r="AR29" i="1"/>
  <c r="AK29" i="1"/>
  <c r="AO29" i="1"/>
  <c r="AL25" i="1"/>
  <c r="AP25" i="1"/>
  <c r="AM25" i="1"/>
  <c r="DO81" i="1" s="1"/>
  <c r="O82" i="1" s="1"/>
  <c r="AQ25" i="1"/>
  <c r="DS59" i="1" s="1"/>
  <c r="O64" i="1" s="1"/>
  <c r="AN25" i="1"/>
  <c r="DP81" i="1" s="1"/>
  <c r="O83" i="1" s="1"/>
  <c r="AR25" i="1"/>
  <c r="AK25" i="1"/>
  <c r="AO25" i="1"/>
  <c r="AL21" i="1"/>
  <c r="AP21" i="1"/>
  <c r="DR59" i="1" s="1"/>
  <c r="O63" i="1" s="1"/>
  <c r="AM21" i="1"/>
  <c r="DO147" i="1" s="1"/>
  <c r="O148" i="1" s="1"/>
  <c r="AQ21" i="1"/>
  <c r="AN21" i="1"/>
  <c r="DP147" i="1" s="1"/>
  <c r="O149" i="1" s="1"/>
  <c r="AR21" i="1"/>
  <c r="AK21" i="1"/>
  <c r="DM180" i="1" s="1"/>
  <c r="O179" i="1" s="1"/>
  <c r="AO21" i="1"/>
  <c r="AL17" i="1"/>
  <c r="DN37" i="1" s="1"/>
  <c r="O37" i="1" s="1"/>
  <c r="AP17" i="1"/>
  <c r="DR37" i="1" s="1"/>
  <c r="O41" i="1" s="1"/>
  <c r="AM17" i="1"/>
  <c r="AQ17" i="1"/>
  <c r="AN17" i="1"/>
  <c r="DP37" i="1" s="1"/>
  <c r="O39" i="1" s="1"/>
  <c r="AR17" i="1"/>
  <c r="AK17" i="1"/>
  <c r="DM103" i="1" s="1"/>
  <c r="O102" i="1" s="1"/>
  <c r="AO17" i="1"/>
  <c r="AK13" i="1"/>
  <c r="AO13" i="1"/>
  <c r="AP13" i="1"/>
  <c r="AL13" i="1"/>
  <c r="DN301" i="1" s="1"/>
  <c r="O301" i="1" s="1"/>
  <c r="AQ13" i="1"/>
  <c r="AM13" i="1"/>
  <c r="AR13" i="1"/>
  <c r="AN13" i="1"/>
  <c r="AK9" i="1"/>
  <c r="AO9" i="1"/>
  <c r="AP9" i="1"/>
  <c r="AL9" i="1"/>
  <c r="DN235" i="1" s="1"/>
  <c r="O235" i="1" s="1"/>
  <c r="AQ9" i="1"/>
  <c r="AM9" i="1"/>
  <c r="AR9" i="1"/>
  <c r="DT235" i="1" s="1"/>
  <c r="O241" i="1" s="1"/>
  <c r="AN9" i="1"/>
  <c r="AK5" i="1"/>
  <c r="AO5" i="1"/>
  <c r="AM5" i="1"/>
  <c r="AQ5" i="1"/>
  <c r="AP5" i="1"/>
  <c r="AR5" i="1"/>
  <c r="AL5" i="1"/>
  <c r="AN5" i="1"/>
  <c r="CG39" i="1"/>
  <c r="CK39" i="1"/>
  <c r="CH39" i="1"/>
  <c r="CL39" i="1"/>
  <c r="CM39" i="1"/>
  <c r="CN39" i="1"/>
  <c r="CI39" i="1"/>
  <c r="CJ39" i="1"/>
  <c r="CG35" i="1"/>
  <c r="CK35" i="1"/>
  <c r="CH35" i="1"/>
  <c r="CL35" i="1"/>
  <c r="CM35" i="1"/>
  <c r="CN35" i="1"/>
  <c r="CI35" i="1"/>
  <c r="DO205" i="1" s="1"/>
  <c r="R203" i="1" s="1"/>
  <c r="CJ35" i="1"/>
  <c r="DP205" i="1" s="1"/>
  <c r="R204" i="1" s="1"/>
  <c r="CG31" i="1"/>
  <c r="CK31" i="1"/>
  <c r="CH31" i="1"/>
  <c r="DN95" i="1" s="1"/>
  <c r="R92" i="1" s="1"/>
  <c r="CL31" i="1"/>
  <c r="CM31" i="1"/>
  <c r="CN31" i="1"/>
  <c r="CI31" i="1"/>
  <c r="CJ31" i="1"/>
  <c r="DP95" i="1" s="1"/>
  <c r="R94" i="1" s="1"/>
  <c r="CG27" i="1"/>
  <c r="CK27" i="1"/>
  <c r="CH27" i="1"/>
  <c r="CL27" i="1"/>
  <c r="CM27" i="1"/>
  <c r="CN27" i="1"/>
  <c r="CI27" i="1"/>
  <c r="CJ27" i="1"/>
  <c r="DP84" i="1" s="1"/>
  <c r="R83" i="1" s="1"/>
  <c r="CG23" i="1"/>
  <c r="CK23" i="1"/>
  <c r="CH23" i="1"/>
  <c r="CL23" i="1"/>
  <c r="CM23" i="1"/>
  <c r="CN23" i="1"/>
  <c r="CI23" i="1"/>
  <c r="CJ23" i="1"/>
  <c r="CG19" i="1"/>
  <c r="CK19" i="1"/>
  <c r="CH19" i="1"/>
  <c r="DN161" i="1" s="1"/>
  <c r="R158" i="1" s="1"/>
  <c r="CL19" i="1"/>
  <c r="CM19" i="1"/>
  <c r="CN19" i="1"/>
  <c r="CI19" i="1"/>
  <c r="CJ19" i="1"/>
  <c r="DP139" i="1" s="1"/>
  <c r="R138" i="1" s="1"/>
  <c r="CG15" i="1"/>
  <c r="CK15" i="1"/>
  <c r="DQ95" i="1" s="1"/>
  <c r="R95" i="1" s="1"/>
  <c r="CH15" i="1"/>
  <c r="DN282" i="1" s="1"/>
  <c r="R279" i="1" s="1"/>
  <c r="CL15" i="1"/>
  <c r="DR95" i="1" s="1"/>
  <c r="R96" i="1" s="1"/>
  <c r="CM15" i="1"/>
  <c r="DS95" i="1" s="1"/>
  <c r="R97" i="1" s="1"/>
  <c r="CN15" i="1"/>
  <c r="DT95" i="1" s="1"/>
  <c r="R98" i="1" s="1"/>
  <c r="CI15" i="1"/>
  <c r="DO282" i="1" s="1"/>
  <c r="R280" i="1" s="1"/>
  <c r="CJ15" i="1"/>
  <c r="DP282" i="1" s="1"/>
  <c r="R281" i="1" s="1"/>
  <c r="CG11" i="1"/>
  <c r="CK11" i="1"/>
  <c r="CH11" i="1"/>
  <c r="CL11" i="1"/>
  <c r="CM11" i="1"/>
  <c r="CN11" i="1"/>
  <c r="CI11" i="1"/>
  <c r="DO238" i="1" s="1"/>
  <c r="R236" i="1" s="1"/>
  <c r="CJ11" i="1"/>
  <c r="DP216" i="1" s="1"/>
  <c r="R215" i="1" s="1"/>
  <c r="CG7" i="1"/>
  <c r="CK7" i="1"/>
  <c r="CH7" i="1"/>
  <c r="CL7" i="1"/>
  <c r="DR249" i="1" s="1"/>
  <c r="R250" i="1" s="1"/>
  <c r="CM7" i="1"/>
  <c r="CN7" i="1"/>
  <c r="CI7" i="1"/>
  <c r="DO128" i="1" s="1"/>
  <c r="R126" i="1" s="1"/>
  <c r="CJ7" i="1"/>
  <c r="DP128" i="1" s="1"/>
  <c r="R127" i="1" s="1"/>
  <c r="BD41" i="1"/>
  <c r="BH41" i="1"/>
  <c r="BA41" i="1"/>
  <c r="BE41" i="1"/>
  <c r="BB41" i="1"/>
  <c r="BF41" i="1"/>
  <c r="BC41" i="1"/>
  <c r="DO16" i="1" s="1"/>
  <c r="P16" i="1" s="1"/>
  <c r="BG41" i="1"/>
  <c r="DS16" i="1" s="1"/>
  <c r="P20" i="1" s="1"/>
  <c r="BD37" i="1"/>
  <c r="BH37" i="1"/>
  <c r="BA37" i="1"/>
  <c r="BE37" i="1"/>
  <c r="BB37" i="1"/>
  <c r="BF37" i="1"/>
  <c r="BC37" i="1"/>
  <c r="BG37" i="1"/>
  <c r="BD33" i="1"/>
  <c r="BH33" i="1"/>
  <c r="BA33" i="1"/>
  <c r="BE33" i="1"/>
  <c r="BB33" i="1"/>
  <c r="BF33" i="1"/>
  <c r="BC33" i="1"/>
  <c r="BG33" i="1"/>
  <c r="BD29" i="1"/>
  <c r="DP148" i="1" s="1"/>
  <c r="P149" i="1" s="1"/>
  <c r="BH29" i="1"/>
  <c r="BA29" i="1"/>
  <c r="BE29" i="1"/>
  <c r="BB29" i="1"/>
  <c r="BF29" i="1"/>
  <c r="BC29" i="1"/>
  <c r="BG29" i="1"/>
  <c r="BD25" i="1"/>
  <c r="BH25" i="1"/>
  <c r="BA25" i="1"/>
  <c r="BE25" i="1"/>
  <c r="BB25" i="1"/>
  <c r="BF25" i="1"/>
  <c r="BC25" i="1"/>
  <c r="BG25" i="1"/>
  <c r="BD21" i="1"/>
  <c r="BH21" i="1"/>
  <c r="DT457" i="1" s="1"/>
  <c r="P462" i="1" s="1"/>
  <c r="BA21" i="1"/>
  <c r="BE21" i="1"/>
  <c r="BB21" i="1"/>
  <c r="BF21" i="1"/>
  <c r="BC21" i="1"/>
  <c r="BG21" i="1"/>
  <c r="DS457" i="1" s="1"/>
  <c r="P461" i="1" s="1"/>
  <c r="BD16" i="1"/>
  <c r="BH16" i="1"/>
  <c r="BA16" i="1"/>
  <c r="BE16" i="1"/>
  <c r="BB16" i="1"/>
  <c r="BF16" i="1"/>
  <c r="BC16" i="1"/>
  <c r="BG16" i="1"/>
  <c r="BD12" i="1"/>
  <c r="BH12" i="1"/>
  <c r="BA12" i="1"/>
  <c r="BE12" i="1"/>
  <c r="BB12" i="1"/>
  <c r="BF12" i="1"/>
  <c r="BC12" i="1"/>
  <c r="BG12" i="1"/>
  <c r="BC8" i="1"/>
  <c r="BG8" i="1"/>
  <c r="BA8" i="1"/>
  <c r="BE8" i="1"/>
  <c r="BF8" i="1"/>
  <c r="BH8" i="1"/>
  <c r="BB8" i="1"/>
  <c r="BD8" i="1"/>
  <c r="BB4" i="1"/>
  <c r="BF4" i="1"/>
  <c r="BC4" i="1"/>
  <c r="BG4" i="1"/>
  <c r="BD4" i="1"/>
  <c r="BH4" i="1"/>
  <c r="BA4" i="1"/>
  <c r="BE4" i="1"/>
  <c r="BR40" i="1"/>
  <c r="BV40" i="1"/>
  <c r="BS40" i="1"/>
  <c r="BW40" i="1"/>
  <c r="BT40" i="1"/>
  <c r="BX40" i="1"/>
  <c r="BQ40" i="1"/>
  <c r="BU40" i="1"/>
  <c r="BR36" i="1"/>
  <c r="BV36" i="1"/>
  <c r="BS36" i="1"/>
  <c r="BW36" i="1"/>
  <c r="BT36" i="1"/>
  <c r="BX36" i="1"/>
  <c r="BQ36" i="1"/>
  <c r="BU36" i="1"/>
  <c r="BR32" i="1"/>
  <c r="BV32" i="1"/>
  <c r="BS32" i="1"/>
  <c r="BW32" i="1"/>
  <c r="DS458" i="1" s="1"/>
  <c r="Q461" i="1" s="1"/>
  <c r="BT32" i="1"/>
  <c r="BX32" i="1"/>
  <c r="BQ32" i="1"/>
  <c r="BU32" i="1"/>
  <c r="DQ458" i="1" s="1"/>
  <c r="Q459" i="1" s="1"/>
  <c r="BR28" i="1"/>
  <c r="BV28" i="1"/>
  <c r="BS28" i="1"/>
  <c r="BW28" i="1"/>
  <c r="BT28" i="1"/>
  <c r="BX28" i="1"/>
  <c r="BQ28" i="1"/>
  <c r="BU28" i="1"/>
  <c r="BR24" i="1"/>
  <c r="BV24" i="1"/>
  <c r="BS24" i="1"/>
  <c r="DO127" i="1" s="1"/>
  <c r="Q126" i="1" s="1"/>
  <c r="BW24" i="1"/>
  <c r="BT24" i="1"/>
  <c r="BX24" i="1"/>
  <c r="BQ24" i="1"/>
  <c r="BU24" i="1"/>
  <c r="BR20" i="1"/>
  <c r="BV20" i="1"/>
  <c r="BS20" i="1"/>
  <c r="BW20" i="1"/>
  <c r="BT20" i="1"/>
  <c r="BX20" i="1"/>
  <c r="BQ20" i="1"/>
  <c r="BU20" i="1"/>
  <c r="BQ16" i="1"/>
  <c r="BU16" i="1"/>
  <c r="BR16" i="1"/>
  <c r="BV16" i="1"/>
  <c r="BX16" i="1"/>
  <c r="BS16" i="1"/>
  <c r="BT16" i="1"/>
  <c r="BW16" i="1"/>
  <c r="BQ11" i="1"/>
  <c r="BU11" i="1"/>
  <c r="BR11" i="1"/>
  <c r="BV11" i="1"/>
  <c r="BS11" i="1"/>
  <c r="BT11" i="1"/>
  <c r="BX11" i="1"/>
  <c r="DT215" i="1" s="1"/>
  <c r="Q219" i="1" s="1"/>
  <c r="BW11" i="1"/>
  <c r="DS226" i="1" s="1"/>
  <c r="Q229" i="1" s="1"/>
  <c r="BQ7" i="1"/>
  <c r="BU7" i="1"/>
  <c r="BR7" i="1"/>
  <c r="BV7" i="1"/>
  <c r="BS7" i="1"/>
  <c r="BW7" i="1"/>
  <c r="BT7" i="1"/>
  <c r="BX7" i="1"/>
  <c r="BW3" i="1"/>
  <c r="BS3" i="1"/>
  <c r="BV3" i="1"/>
  <c r="BR3" i="1"/>
  <c r="BU3" i="1"/>
  <c r="BQ3" i="1"/>
  <c r="BX3" i="1"/>
  <c r="BT3" i="1"/>
  <c r="DP480" i="1"/>
  <c r="Q480" i="1" s="1"/>
  <c r="DS480" i="1"/>
  <c r="Q483" i="1" s="1"/>
  <c r="DO480" i="1"/>
  <c r="Q479" i="1" s="1"/>
  <c r="DM480" i="1"/>
  <c r="Q477" i="1" s="1"/>
  <c r="DQ480" i="1"/>
  <c r="Q481" i="1" s="1"/>
  <c r="DR480" i="1"/>
  <c r="Q482" i="1" s="1"/>
  <c r="DN480" i="1"/>
  <c r="Q478" i="1" s="1"/>
  <c r="AQ3" i="1"/>
  <c r="AM3" i="1"/>
  <c r="AP3" i="1"/>
  <c r="AL3" i="1"/>
  <c r="AO3" i="1"/>
  <c r="AK3" i="1"/>
  <c r="AR3" i="1"/>
  <c r="AN3" i="1"/>
  <c r="DR478" i="1"/>
  <c r="O482" i="1" s="1"/>
  <c r="DQ478" i="1"/>
  <c r="O481" i="1" s="1"/>
  <c r="DS478" i="1"/>
  <c r="O483" i="1" s="1"/>
  <c r="DN478" i="1"/>
  <c r="O478" i="1" s="1"/>
  <c r="DT478" i="1"/>
  <c r="O484" i="1" s="1"/>
  <c r="DP478" i="1"/>
  <c r="O480" i="1" s="1"/>
  <c r="DM478" i="1"/>
  <c r="O477" i="1" s="1"/>
  <c r="DO478" i="1"/>
  <c r="O479" i="1" s="1"/>
  <c r="V41" i="1"/>
  <c r="Y41" i="1"/>
  <c r="DQ14" i="1" s="1"/>
  <c r="N18" i="1" s="1"/>
  <c r="U41" i="1"/>
  <c r="Z41" i="1"/>
  <c r="W41" i="1"/>
  <c r="DO14" i="1" s="1"/>
  <c r="N16" i="1" s="1"/>
  <c r="AA41" i="1"/>
  <c r="X41" i="1"/>
  <c r="AB41" i="1"/>
  <c r="V37" i="1"/>
  <c r="DN234" i="1" s="1"/>
  <c r="N235" i="1" s="1"/>
  <c r="Z37" i="1"/>
  <c r="DR278" i="1" s="1"/>
  <c r="N283" i="1" s="1"/>
  <c r="Y37" i="1"/>
  <c r="DQ278" i="1" s="1"/>
  <c r="N282" i="1" s="1"/>
  <c r="U37" i="1"/>
  <c r="AA37" i="1"/>
  <c r="W37" i="1"/>
  <c r="AB37" i="1"/>
  <c r="X37" i="1"/>
  <c r="V33" i="1"/>
  <c r="Z33" i="1"/>
  <c r="W33" i="1"/>
  <c r="Y33" i="1"/>
  <c r="AA33" i="1"/>
  <c r="U33" i="1"/>
  <c r="AB33" i="1"/>
  <c r="X33" i="1"/>
  <c r="V29" i="1"/>
  <c r="Z29" i="1"/>
  <c r="DR146" i="1" s="1"/>
  <c r="N151" i="1" s="1"/>
  <c r="W29" i="1"/>
  <c r="AA29" i="1"/>
  <c r="DS80" i="1" s="1"/>
  <c r="N86" i="1" s="1"/>
  <c r="X29" i="1"/>
  <c r="AB29" i="1"/>
  <c r="U29" i="1"/>
  <c r="Y29" i="1"/>
  <c r="DQ146" i="1" s="1"/>
  <c r="N150" i="1" s="1"/>
  <c r="V25" i="1"/>
  <c r="Z25" i="1"/>
  <c r="DR58" i="1" s="1"/>
  <c r="N63" i="1" s="1"/>
  <c r="W25" i="1"/>
  <c r="DO58" i="1" s="1"/>
  <c r="N60" i="1" s="1"/>
  <c r="AA25" i="1"/>
  <c r="DS322" i="1" s="1"/>
  <c r="N328" i="1" s="1"/>
  <c r="X25" i="1"/>
  <c r="DP58" i="1" s="1"/>
  <c r="N61" i="1" s="1"/>
  <c r="AB25" i="1"/>
  <c r="U25" i="1"/>
  <c r="Y25" i="1"/>
  <c r="DQ58" i="1" s="1"/>
  <c r="N62" i="1" s="1"/>
  <c r="V21" i="1"/>
  <c r="Z21" i="1"/>
  <c r="DR201" i="1" s="1"/>
  <c r="N206" i="1" s="1"/>
  <c r="W21" i="1"/>
  <c r="DO69" i="1" s="1"/>
  <c r="N71" i="1" s="1"/>
  <c r="AA21" i="1"/>
  <c r="X21" i="1"/>
  <c r="DP69" i="1" s="1"/>
  <c r="N72" i="1" s="1"/>
  <c r="AB21" i="1"/>
  <c r="U21" i="1"/>
  <c r="Y21" i="1"/>
  <c r="DQ69" i="1" s="1"/>
  <c r="N73" i="1" s="1"/>
  <c r="V17" i="1"/>
  <c r="Z17" i="1"/>
  <c r="DR36" i="1" s="1"/>
  <c r="N41" i="1" s="1"/>
  <c r="W17" i="1"/>
  <c r="DO25" i="1" s="1"/>
  <c r="N27" i="1" s="1"/>
  <c r="AA17" i="1"/>
  <c r="DS102" i="1" s="1"/>
  <c r="N108" i="1" s="1"/>
  <c r="X17" i="1"/>
  <c r="DP102" i="1" s="1"/>
  <c r="N105" i="1" s="1"/>
  <c r="AB17" i="1"/>
  <c r="U17" i="1"/>
  <c r="Y17" i="1"/>
  <c r="DQ102" i="1" s="1"/>
  <c r="N106" i="1" s="1"/>
  <c r="V13" i="1"/>
  <c r="Z13" i="1"/>
  <c r="W13" i="1"/>
  <c r="AA13" i="1"/>
  <c r="X13" i="1"/>
  <c r="AB13" i="1"/>
  <c r="U13" i="1"/>
  <c r="Y13" i="1"/>
  <c r="DQ300" i="1" s="1"/>
  <c r="N304" i="1" s="1"/>
  <c r="V9" i="1"/>
  <c r="Z9" i="1"/>
  <c r="W9" i="1"/>
  <c r="AA9" i="1"/>
  <c r="DS234" i="1" s="1"/>
  <c r="N240" i="1" s="1"/>
  <c r="X9" i="1"/>
  <c r="DP179" i="1" s="1"/>
  <c r="N182" i="1" s="1"/>
  <c r="AB9" i="1"/>
  <c r="U9" i="1"/>
  <c r="Y9" i="1"/>
  <c r="DQ234" i="1" s="1"/>
  <c r="N238" i="1" s="1"/>
  <c r="V5" i="1"/>
  <c r="Z5" i="1"/>
  <c r="W5" i="1"/>
  <c r="AA5" i="1"/>
  <c r="X5" i="1"/>
  <c r="AB5" i="1"/>
  <c r="U5" i="1"/>
  <c r="Y5" i="1"/>
  <c r="AL40" i="1"/>
  <c r="AP40" i="1"/>
  <c r="DR4" i="1" s="1"/>
  <c r="O8" i="1" s="1"/>
  <c r="AM40" i="1"/>
  <c r="AQ40" i="1"/>
  <c r="DS213" i="1" s="1"/>
  <c r="O218" i="1" s="1"/>
  <c r="AN40" i="1"/>
  <c r="AR40" i="1"/>
  <c r="DT4" i="1" s="1"/>
  <c r="O10" i="1" s="1"/>
  <c r="AK40" i="1"/>
  <c r="DM213" i="1" s="1"/>
  <c r="O212" i="1" s="1"/>
  <c r="AO40" i="1"/>
  <c r="DQ213" i="1" s="1"/>
  <c r="O216" i="1" s="1"/>
  <c r="AL36" i="1"/>
  <c r="AP36" i="1"/>
  <c r="AM36" i="1"/>
  <c r="DO114" i="1" s="1"/>
  <c r="O115" i="1" s="1"/>
  <c r="AQ36" i="1"/>
  <c r="AN36" i="1"/>
  <c r="DP70" i="1" s="1"/>
  <c r="O72" i="1" s="1"/>
  <c r="AR36" i="1"/>
  <c r="AK36" i="1"/>
  <c r="AO36" i="1"/>
  <c r="AL32" i="1"/>
  <c r="AP32" i="1"/>
  <c r="DR456" i="1" s="1"/>
  <c r="O460" i="1" s="1"/>
  <c r="AM32" i="1"/>
  <c r="DO290" i="1" s="1"/>
  <c r="O291" i="1" s="1"/>
  <c r="AQ32" i="1"/>
  <c r="DS246" i="1" s="1"/>
  <c r="O251" i="1" s="1"/>
  <c r="AN32" i="1"/>
  <c r="AR32" i="1"/>
  <c r="DT456" i="1" s="1"/>
  <c r="O462" i="1" s="1"/>
  <c r="AK32" i="1"/>
  <c r="AO32" i="1"/>
  <c r="AL28" i="1"/>
  <c r="DN136" i="1" s="1"/>
  <c r="O136" i="1" s="1"/>
  <c r="AP28" i="1"/>
  <c r="DR136" i="1" s="1"/>
  <c r="O140" i="1" s="1"/>
  <c r="AM28" i="1"/>
  <c r="DO70" i="1" s="1"/>
  <c r="O71" i="1" s="1"/>
  <c r="AQ28" i="1"/>
  <c r="DS70" i="1" s="1"/>
  <c r="O75" i="1" s="1"/>
  <c r="AN28" i="1"/>
  <c r="DP136" i="1" s="1"/>
  <c r="O138" i="1" s="1"/>
  <c r="AR28" i="1"/>
  <c r="DT136" i="1" s="1"/>
  <c r="O142" i="1" s="1"/>
  <c r="AK28" i="1"/>
  <c r="AO28" i="1"/>
  <c r="DQ70" i="1" s="1"/>
  <c r="O73" i="1" s="1"/>
  <c r="AL24" i="1"/>
  <c r="AP24" i="1"/>
  <c r="DR125" i="1" s="1"/>
  <c r="O129" i="1" s="1"/>
  <c r="AM24" i="1"/>
  <c r="AQ24" i="1"/>
  <c r="AN24" i="1"/>
  <c r="AR24" i="1"/>
  <c r="DT125" i="1" s="1"/>
  <c r="O131" i="1" s="1"/>
  <c r="AK24" i="1"/>
  <c r="AO24" i="1"/>
  <c r="AL20" i="1"/>
  <c r="DN125" i="1" s="1"/>
  <c r="O125" i="1" s="1"/>
  <c r="AP20" i="1"/>
  <c r="DR158" i="1" s="1"/>
  <c r="O162" i="1" s="1"/>
  <c r="AM20" i="1"/>
  <c r="AQ20" i="1"/>
  <c r="AN20" i="1"/>
  <c r="AR20" i="1"/>
  <c r="DT158" i="1" s="1"/>
  <c r="O164" i="1" s="1"/>
  <c r="AK20" i="1"/>
  <c r="AO20" i="1"/>
  <c r="AL16" i="1"/>
  <c r="AP16" i="1"/>
  <c r="AM16" i="1"/>
  <c r="DO92" i="1" s="1"/>
  <c r="O93" i="1" s="1"/>
  <c r="AQ16" i="1"/>
  <c r="AN16" i="1"/>
  <c r="AR16" i="1"/>
  <c r="AK16" i="1"/>
  <c r="AO16" i="1"/>
  <c r="DQ92" i="1" s="1"/>
  <c r="O95" i="1" s="1"/>
  <c r="AK12" i="1"/>
  <c r="AO12" i="1"/>
  <c r="DQ224" i="1" s="1"/>
  <c r="O227" i="1" s="1"/>
  <c r="AM12" i="1"/>
  <c r="DO224" i="1" s="1"/>
  <c r="O225" i="1" s="1"/>
  <c r="AR12" i="1"/>
  <c r="AN12" i="1"/>
  <c r="AP12" i="1"/>
  <c r="DR224" i="1" s="1"/>
  <c r="O228" i="1" s="1"/>
  <c r="AL12" i="1"/>
  <c r="AQ12" i="1"/>
  <c r="AK8" i="1"/>
  <c r="AO8" i="1"/>
  <c r="AM8" i="1"/>
  <c r="DO257" i="1" s="1"/>
  <c r="O258" i="1" s="1"/>
  <c r="AR8" i="1"/>
  <c r="DT257" i="1" s="1"/>
  <c r="O263" i="1" s="1"/>
  <c r="AN8" i="1"/>
  <c r="AP8" i="1"/>
  <c r="AL8" i="1"/>
  <c r="AQ8" i="1"/>
  <c r="AK4" i="1"/>
  <c r="AO4" i="1"/>
  <c r="AM4" i="1"/>
  <c r="AQ4" i="1"/>
  <c r="AP4" i="1"/>
  <c r="AR4" i="1"/>
  <c r="AL4" i="1"/>
  <c r="AN4" i="1"/>
  <c r="CG38" i="1"/>
  <c r="CK38" i="1"/>
  <c r="CH38" i="1"/>
  <c r="DN326" i="1" s="1"/>
  <c r="R323" i="1" s="1"/>
  <c r="CL38" i="1"/>
  <c r="CM38" i="1"/>
  <c r="CN38" i="1"/>
  <c r="CI38" i="1"/>
  <c r="DO293" i="1" s="1"/>
  <c r="R291" i="1" s="1"/>
  <c r="CJ38" i="1"/>
  <c r="DP326" i="1" s="1"/>
  <c r="R325" i="1" s="1"/>
  <c r="CG34" i="1"/>
  <c r="CK34" i="1"/>
  <c r="CH34" i="1"/>
  <c r="DN315" i="1" s="1"/>
  <c r="R312" i="1" s="1"/>
  <c r="CL34" i="1"/>
  <c r="DR183" i="1" s="1"/>
  <c r="R184" i="1" s="1"/>
  <c r="CM34" i="1"/>
  <c r="CN34" i="1"/>
  <c r="CI34" i="1"/>
  <c r="DO315" i="1" s="1"/>
  <c r="R313" i="1" s="1"/>
  <c r="CJ34" i="1"/>
  <c r="CG30" i="1"/>
  <c r="CK30" i="1"/>
  <c r="DQ448" i="1" s="1"/>
  <c r="R448" i="1" s="1"/>
  <c r="CH30" i="1"/>
  <c r="CL30" i="1"/>
  <c r="DR448" i="1" s="1"/>
  <c r="R449" i="1" s="1"/>
  <c r="CM30" i="1"/>
  <c r="DS448" i="1" s="1"/>
  <c r="R450" i="1" s="1"/>
  <c r="CN30" i="1"/>
  <c r="CI30" i="1"/>
  <c r="DO304" i="1" s="1"/>
  <c r="R302" i="1" s="1"/>
  <c r="CJ30" i="1"/>
  <c r="DP183" i="1" s="1"/>
  <c r="R182" i="1" s="1"/>
  <c r="CG26" i="1"/>
  <c r="CK26" i="1"/>
  <c r="CH26" i="1"/>
  <c r="CL26" i="1"/>
  <c r="CM26" i="1"/>
  <c r="CN26" i="1"/>
  <c r="CI26" i="1"/>
  <c r="CJ26" i="1"/>
  <c r="CG22" i="1"/>
  <c r="CK22" i="1"/>
  <c r="CH22" i="1"/>
  <c r="CL22" i="1"/>
  <c r="CM22" i="1"/>
  <c r="CN22" i="1"/>
  <c r="CI22" i="1"/>
  <c r="DO62" i="1" s="1"/>
  <c r="R60" i="1" s="1"/>
  <c r="CJ22" i="1"/>
  <c r="DP62" i="1" s="1"/>
  <c r="R61" i="1" s="1"/>
  <c r="CG18" i="1"/>
  <c r="CK18" i="1"/>
  <c r="CH18" i="1"/>
  <c r="CL18" i="1"/>
  <c r="CM18" i="1"/>
  <c r="CN18" i="1"/>
  <c r="CI18" i="1"/>
  <c r="CJ18" i="1"/>
  <c r="CG14" i="1"/>
  <c r="DM271" i="1" s="1"/>
  <c r="R267" i="1" s="1"/>
  <c r="CK14" i="1"/>
  <c r="CH14" i="1"/>
  <c r="CL14" i="1"/>
  <c r="DR29" i="1" s="1"/>
  <c r="R30" i="1" s="1"/>
  <c r="CM14" i="1"/>
  <c r="DS29" i="1" s="1"/>
  <c r="R31" i="1" s="1"/>
  <c r="CN14" i="1"/>
  <c r="CI14" i="1"/>
  <c r="CJ14" i="1"/>
  <c r="CG10" i="1"/>
  <c r="DM194" i="1" s="1"/>
  <c r="R190" i="1" s="1"/>
  <c r="CK10" i="1"/>
  <c r="DQ271" i="1" s="1"/>
  <c r="R271" i="1" s="1"/>
  <c r="CH10" i="1"/>
  <c r="CL10" i="1"/>
  <c r="DR227" i="1" s="1"/>
  <c r="R228" i="1" s="1"/>
  <c r="CM10" i="1"/>
  <c r="CN10" i="1"/>
  <c r="CI10" i="1"/>
  <c r="CJ10" i="1"/>
  <c r="CG6" i="1"/>
  <c r="CK6" i="1"/>
  <c r="CH6" i="1"/>
  <c r="CL6" i="1"/>
  <c r="CM6" i="1"/>
  <c r="CN6" i="1"/>
  <c r="CI6" i="1"/>
  <c r="CJ6" i="1"/>
  <c r="BD40" i="1"/>
  <c r="BH40" i="1"/>
  <c r="BA40" i="1"/>
  <c r="BE40" i="1"/>
  <c r="BB40" i="1"/>
  <c r="BF40" i="1"/>
  <c r="BC40" i="1"/>
  <c r="BG40" i="1"/>
  <c r="BD36" i="1"/>
  <c r="DP27" i="1" s="1"/>
  <c r="P28" i="1" s="1"/>
  <c r="BH36" i="1"/>
  <c r="BA36" i="1"/>
  <c r="BE36" i="1"/>
  <c r="BB36" i="1"/>
  <c r="DN236" i="1" s="1"/>
  <c r="P235" i="1" s="1"/>
  <c r="BF36" i="1"/>
  <c r="BC36" i="1"/>
  <c r="BG36" i="1"/>
  <c r="BD32" i="1"/>
  <c r="DP457" i="1" s="1"/>
  <c r="P458" i="1" s="1"/>
  <c r="BH32" i="1"/>
  <c r="BA32" i="1"/>
  <c r="DM479" i="1" s="1"/>
  <c r="P477" i="1" s="1"/>
  <c r="BE32" i="1"/>
  <c r="DQ457" i="1" s="1"/>
  <c r="P459" i="1" s="1"/>
  <c r="BB32" i="1"/>
  <c r="DN479" i="1" s="1"/>
  <c r="P478" i="1" s="1"/>
  <c r="BF32" i="1"/>
  <c r="BC32" i="1"/>
  <c r="DO457" i="1" s="1"/>
  <c r="P457" i="1" s="1"/>
  <c r="BG32" i="1"/>
  <c r="BD28" i="1"/>
  <c r="DP137" i="1" s="1"/>
  <c r="P138" i="1" s="1"/>
  <c r="BH28" i="1"/>
  <c r="BA28" i="1"/>
  <c r="BE28" i="1"/>
  <c r="DQ137" i="1" s="1"/>
  <c r="P139" i="1" s="1"/>
  <c r="BB28" i="1"/>
  <c r="BF28" i="1"/>
  <c r="DR137" i="1" s="1"/>
  <c r="P140" i="1" s="1"/>
  <c r="BC28" i="1"/>
  <c r="DO137" i="1" s="1"/>
  <c r="P137" i="1" s="1"/>
  <c r="BG28" i="1"/>
  <c r="DS137" i="1" s="1"/>
  <c r="P141" i="1" s="1"/>
  <c r="BD24" i="1"/>
  <c r="DP126" i="1" s="1"/>
  <c r="P127" i="1" s="1"/>
  <c r="BH24" i="1"/>
  <c r="BA24" i="1"/>
  <c r="BE24" i="1"/>
  <c r="DQ126" i="1" s="1"/>
  <c r="P128" i="1" s="1"/>
  <c r="BB24" i="1"/>
  <c r="BF24" i="1"/>
  <c r="BC24" i="1"/>
  <c r="DO126" i="1" s="1"/>
  <c r="P126" i="1" s="1"/>
  <c r="BG24" i="1"/>
  <c r="BD20" i="1"/>
  <c r="BH20" i="1"/>
  <c r="BA20" i="1"/>
  <c r="BE20" i="1"/>
  <c r="DQ159" i="1" s="1"/>
  <c r="P161" i="1" s="1"/>
  <c r="BB20" i="1"/>
  <c r="BF20" i="1"/>
  <c r="BC20" i="1"/>
  <c r="BG20" i="1"/>
  <c r="BD15" i="1"/>
  <c r="DP93" i="1" s="1"/>
  <c r="P94" i="1" s="1"/>
  <c r="BH15" i="1"/>
  <c r="BA15" i="1"/>
  <c r="BE15" i="1"/>
  <c r="BB15" i="1"/>
  <c r="BF15" i="1"/>
  <c r="BC15" i="1"/>
  <c r="BG15" i="1"/>
  <c r="BD11" i="1"/>
  <c r="DP115" i="1" s="1"/>
  <c r="P116" i="1" s="1"/>
  <c r="BH11" i="1"/>
  <c r="DT214" i="1" s="1"/>
  <c r="P219" i="1" s="1"/>
  <c r="BA11" i="1"/>
  <c r="BE11" i="1"/>
  <c r="BB11" i="1"/>
  <c r="BF11" i="1"/>
  <c r="DR236" i="1" s="1"/>
  <c r="P239" i="1" s="1"/>
  <c r="BC11" i="1"/>
  <c r="BG11" i="1"/>
  <c r="DS214" i="1" s="1"/>
  <c r="P218" i="1" s="1"/>
  <c r="BC7" i="1"/>
  <c r="DO247" i="1" s="1"/>
  <c r="P247" i="1" s="1"/>
  <c r="BG7" i="1"/>
  <c r="BD7" i="1"/>
  <c r="DP247" i="1" s="1"/>
  <c r="P248" i="1" s="1"/>
  <c r="BA7" i="1"/>
  <c r="BE7" i="1"/>
  <c r="BF7" i="1"/>
  <c r="BH7" i="1"/>
  <c r="BB7" i="1"/>
  <c r="BH3" i="1"/>
  <c r="BD3" i="1"/>
  <c r="BF3" i="1"/>
  <c r="BB3" i="1"/>
  <c r="BC3" i="1"/>
  <c r="BA3" i="1"/>
  <c r="BG3" i="1"/>
  <c r="BE3" i="1"/>
  <c r="DQ479" i="1"/>
  <c r="P481" i="1" s="1"/>
  <c r="DP479" i="1"/>
  <c r="P480" i="1" s="1"/>
  <c r="DT479" i="1"/>
  <c r="P484" i="1" s="1"/>
  <c r="DS479" i="1"/>
  <c r="P483" i="1" s="1"/>
  <c r="DO479" i="1"/>
  <c r="P479" i="1" s="1"/>
  <c r="DR479" i="1"/>
  <c r="P482" i="1" s="1"/>
  <c r="BR39" i="1"/>
  <c r="BV39" i="1"/>
  <c r="BS39" i="1"/>
  <c r="BW39" i="1"/>
  <c r="BT39" i="1"/>
  <c r="BX39" i="1"/>
  <c r="BQ39" i="1"/>
  <c r="BU39" i="1"/>
  <c r="BR35" i="1"/>
  <c r="BV35" i="1"/>
  <c r="BS35" i="1"/>
  <c r="BW35" i="1"/>
  <c r="BT35" i="1"/>
  <c r="BX35" i="1"/>
  <c r="BQ35" i="1"/>
  <c r="BU35" i="1"/>
  <c r="BR31" i="1"/>
  <c r="BV31" i="1"/>
  <c r="DR447" i="1" s="1"/>
  <c r="Q449" i="1" s="1"/>
  <c r="BS31" i="1"/>
  <c r="BW31" i="1"/>
  <c r="DS447" i="1" s="1"/>
  <c r="Q450" i="1" s="1"/>
  <c r="BT31" i="1"/>
  <c r="BX31" i="1"/>
  <c r="DT447" i="1" s="1"/>
  <c r="Q451" i="1" s="1"/>
  <c r="BQ31" i="1"/>
  <c r="DM447" i="1" s="1"/>
  <c r="Q444" i="1" s="1"/>
  <c r="BU31" i="1"/>
  <c r="DQ447" i="1" s="1"/>
  <c r="Q448" i="1" s="1"/>
  <c r="BR27" i="1"/>
  <c r="BV27" i="1"/>
  <c r="BS27" i="1"/>
  <c r="BW27" i="1"/>
  <c r="DS72" i="1" s="1"/>
  <c r="Q75" i="1" s="1"/>
  <c r="BT27" i="1"/>
  <c r="BX27" i="1"/>
  <c r="DT72" i="1" s="1"/>
  <c r="Q76" i="1" s="1"/>
  <c r="BQ27" i="1"/>
  <c r="BU27" i="1"/>
  <c r="BR23" i="1"/>
  <c r="BV23" i="1"/>
  <c r="BS23" i="1"/>
  <c r="BW23" i="1"/>
  <c r="BT23" i="1"/>
  <c r="BX23" i="1"/>
  <c r="BQ23" i="1"/>
  <c r="DM116" i="1" s="1"/>
  <c r="Q113" i="1" s="1"/>
  <c r="BU23" i="1"/>
  <c r="BR19" i="1"/>
  <c r="BV19" i="1"/>
  <c r="DR160" i="1" s="1"/>
  <c r="Q162" i="1" s="1"/>
  <c r="BS19" i="1"/>
  <c r="DO105" i="1" s="1"/>
  <c r="Q104" i="1" s="1"/>
  <c r="BW19" i="1"/>
  <c r="BT19" i="1"/>
  <c r="DP105" i="1" s="1"/>
  <c r="Q105" i="1" s="1"/>
  <c r="BX19" i="1"/>
  <c r="DT281" i="1" s="1"/>
  <c r="Q285" i="1" s="1"/>
  <c r="BQ19" i="1"/>
  <c r="DM171" i="1" s="1"/>
  <c r="Q168" i="1" s="1"/>
  <c r="BU19" i="1"/>
  <c r="DQ160" i="1" s="1"/>
  <c r="Q161" i="1" s="1"/>
  <c r="BQ14" i="1"/>
  <c r="BU14" i="1"/>
  <c r="BR14" i="1"/>
  <c r="BV14" i="1"/>
  <c r="DR28" i="1" s="1"/>
  <c r="Q30" i="1" s="1"/>
  <c r="BX14" i="1"/>
  <c r="DT28" i="1" s="1"/>
  <c r="Q32" i="1" s="1"/>
  <c r="BS14" i="1"/>
  <c r="BT14" i="1"/>
  <c r="DP28" i="1" s="1"/>
  <c r="Q28" i="1" s="1"/>
  <c r="BW14" i="1"/>
  <c r="DS28" i="1" s="1"/>
  <c r="Q31" i="1" s="1"/>
  <c r="BQ10" i="1"/>
  <c r="BU10" i="1"/>
  <c r="BR10" i="1"/>
  <c r="BV10" i="1"/>
  <c r="BS10" i="1"/>
  <c r="BW10" i="1"/>
  <c r="BT10" i="1"/>
  <c r="BX10" i="1"/>
  <c r="BQ6" i="1"/>
  <c r="BU6" i="1"/>
  <c r="BR6" i="1"/>
  <c r="BV6" i="1"/>
  <c r="BS6" i="1"/>
  <c r="BW6" i="1"/>
  <c r="BT6" i="1"/>
  <c r="BX6" i="1"/>
  <c r="BQ15" i="1"/>
  <c r="BU15" i="1"/>
  <c r="BR15" i="1"/>
  <c r="BV15" i="1"/>
  <c r="BX15" i="1"/>
  <c r="DT94" i="1" s="1"/>
  <c r="Q98" i="1" s="1"/>
  <c r="BS15" i="1"/>
  <c r="BT15" i="1"/>
  <c r="BW15" i="1"/>
  <c r="DS204" i="1" s="1"/>
  <c r="Q207" i="1" s="1"/>
  <c r="DR345" i="1"/>
  <c r="N350" i="1" s="1"/>
  <c r="DM102" i="1"/>
  <c r="N102" i="1" s="1"/>
  <c r="AE3" i="1"/>
  <c r="DS521" i="1"/>
  <c r="N527" i="1" s="1"/>
  <c r="AH3" i="1"/>
  <c r="AD3" i="1"/>
  <c r="DR521" i="1"/>
  <c r="N526" i="1" s="1"/>
  <c r="AC3" i="1"/>
  <c r="DS532" i="1"/>
  <c r="N538" i="1" s="1"/>
  <c r="DQ521" i="1"/>
  <c r="N525" i="1" s="1"/>
  <c r="DS510" i="1"/>
  <c r="N516" i="1" s="1"/>
  <c r="AG3" i="1"/>
  <c r="AF3" i="1"/>
  <c r="DR532" i="1"/>
  <c r="N537" i="1" s="1"/>
  <c r="DS444" i="1"/>
  <c r="N450" i="1" s="1"/>
  <c r="DS466" i="1"/>
  <c r="N472" i="1" s="1"/>
  <c r="DR499" i="1"/>
  <c r="N504" i="1" s="1"/>
  <c r="DS488" i="1"/>
  <c r="N494" i="1" s="1"/>
  <c r="DN455" i="1"/>
  <c r="N456" i="1" s="1"/>
  <c r="DQ488" i="1"/>
  <c r="N492" i="1" s="1"/>
  <c r="DT455" i="1"/>
  <c r="N462" i="1" s="1"/>
  <c r="DR488" i="1"/>
  <c r="N493" i="1" s="1"/>
  <c r="DT444" i="1"/>
  <c r="N451" i="1" s="1"/>
  <c r="DS499" i="1"/>
  <c r="N505" i="1" s="1"/>
  <c r="DR444" i="1"/>
  <c r="N449" i="1" s="1"/>
  <c r="AW3" i="1"/>
  <c r="AS3" i="1"/>
  <c r="AV3" i="1"/>
  <c r="AU3" i="1"/>
  <c r="AX3" i="1"/>
  <c r="AT3" i="1"/>
  <c r="DR533" i="1"/>
  <c r="O537" i="1" s="1"/>
  <c r="DN533" i="1"/>
  <c r="O533" i="1" s="1"/>
  <c r="DQ511" i="1"/>
  <c r="O514" i="1" s="1"/>
  <c r="DQ533" i="1"/>
  <c r="O536" i="1" s="1"/>
  <c r="DM533" i="1"/>
  <c r="O532" i="1" s="1"/>
  <c r="DS522" i="1"/>
  <c r="O527" i="1" s="1"/>
  <c r="DS511" i="1"/>
  <c r="O516" i="1" s="1"/>
  <c r="DP533" i="1"/>
  <c r="O535" i="1" s="1"/>
  <c r="DR522" i="1"/>
  <c r="O526" i="1" s="1"/>
  <c r="DS533" i="1"/>
  <c r="O538" i="1" s="1"/>
  <c r="DO533" i="1"/>
  <c r="O534" i="1" s="1"/>
  <c r="DQ522" i="1"/>
  <c r="O525" i="1" s="1"/>
  <c r="DR511" i="1"/>
  <c r="O515" i="1" s="1"/>
  <c r="DM456" i="1"/>
  <c r="O455" i="1" s="1"/>
  <c r="DO467" i="1"/>
  <c r="O468" i="1" s="1"/>
  <c r="DS500" i="1"/>
  <c r="O505" i="1" s="1"/>
  <c r="DP489" i="1"/>
  <c r="O491" i="1" s="1"/>
  <c r="DO489" i="1"/>
  <c r="O490" i="1" s="1"/>
  <c r="DQ500" i="1"/>
  <c r="O503" i="1" s="1"/>
  <c r="DN467" i="1"/>
  <c r="O467" i="1" s="1"/>
  <c r="DS489" i="1"/>
  <c r="O494" i="1" s="1"/>
  <c r="DO500" i="1"/>
  <c r="O501" i="1" s="1"/>
  <c r="DT445" i="1"/>
  <c r="O451" i="1" s="1"/>
  <c r="DS467" i="1"/>
  <c r="O472" i="1" s="1"/>
  <c r="DM467" i="1"/>
  <c r="O466" i="1" s="1"/>
  <c r="DP500" i="1"/>
  <c r="O502" i="1" s="1"/>
  <c r="DR489" i="1"/>
  <c r="O493" i="1" s="1"/>
  <c r="DR467" i="1"/>
  <c r="O471" i="1" s="1"/>
  <c r="DQ489" i="1"/>
  <c r="O492" i="1" s="1"/>
  <c r="DR500" i="1"/>
  <c r="O504" i="1" s="1"/>
  <c r="DQ467" i="1"/>
  <c r="O470" i="1" s="1"/>
  <c r="DT467" i="1"/>
  <c r="O473" i="1" s="1"/>
  <c r="AF40" i="1"/>
  <c r="AC40" i="1"/>
  <c r="AG40" i="1"/>
  <c r="AD40" i="1"/>
  <c r="AH40" i="1"/>
  <c r="AE40" i="1"/>
  <c r="DT212" i="1"/>
  <c r="N219" i="1" s="1"/>
  <c r="AF36" i="1"/>
  <c r="AC36" i="1"/>
  <c r="AG36" i="1"/>
  <c r="AD36" i="1"/>
  <c r="AH36" i="1"/>
  <c r="AE36" i="1"/>
  <c r="AF32" i="1"/>
  <c r="AC32" i="1"/>
  <c r="AG32" i="1"/>
  <c r="AD32" i="1"/>
  <c r="AH32" i="1"/>
  <c r="AE32" i="1"/>
  <c r="AF28" i="1"/>
  <c r="DP510" i="1" s="1"/>
  <c r="N513" i="1" s="1"/>
  <c r="AC28" i="1"/>
  <c r="DM510" i="1" s="1"/>
  <c r="N510" i="1" s="1"/>
  <c r="AG28" i="1"/>
  <c r="DQ510" i="1" s="1"/>
  <c r="N514" i="1" s="1"/>
  <c r="AD28" i="1"/>
  <c r="DN510" i="1" s="1"/>
  <c r="N511" i="1" s="1"/>
  <c r="AH28" i="1"/>
  <c r="DR510" i="1" s="1"/>
  <c r="N515" i="1" s="1"/>
  <c r="AE28" i="1"/>
  <c r="DO510" i="1" s="1"/>
  <c r="N512" i="1" s="1"/>
  <c r="AF24" i="1"/>
  <c r="AC24" i="1"/>
  <c r="AG24" i="1"/>
  <c r="AD24" i="1"/>
  <c r="AH24" i="1"/>
  <c r="AE24" i="1"/>
  <c r="AF20" i="1"/>
  <c r="AC20" i="1"/>
  <c r="AG20" i="1"/>
  <c r="AD20" i="1"/>
  <c r="AH20" i="1"/>
  <c r="AE20" i="1"/>
  <c r="DQ135" i="1"/>
  <c r="N139" i="1" s="1"/>
  <c r="AF16" i="1"/>
  <c r="AC16" i="1"/>
  <c r="AG16" i="1"/>
  <c r="AD16" i="1"/>
  <c r="AH16" i="1"/>
  <c r="AE16" i="1"/>
  <c r="DP311" i="1"/>
  <c r="N314" i="1" s="1"/>
  <c r="AF12" i="1"/>
  <c r="AC12" i="1"/>
  <c r="AH12" i="1"/>
  <c r="AD12" i="1"/>
  <c r="AE12" i="1"/>
  <c r="AG12" i="1"/>
  <c r="DP289" i="1"/>
  <c r="N292" i="1" s="1"/>
  <c r="AF8" i="1"/>
  <c r="AD8" i="1"/>
  <c r="AH8" i="1"/>
  <c r="AG8" i="1"/>
  <c r="AC8" i="1"/>
  <c r="AE8" i="1"/>
  <c r="AF4" i="1"/>
  <c r="AC4" i="1"/>
  <c r="AG4" i="1"/>
  <c r="AD4" i="1"/>
  <c r="AH4" i="1"/>
  <c r="AE4" i="1"/>
  <c r="AV39" i="1"/>
  <c r="AS39" i="1"/>
  <c r="AW39" i="1"/>
  <c r="AT39" i="1"/>
  <c r="AX39" i="1"/>
  <c r="AU39" i="1"/>
  <c r="AV35" i="1"/>
  <c r="AS35" i="1"/>
  <c r="AW35" i="1"/>
  <c r="AT35" i="1"/>
  <c r="AX35" i="1"/>
  <c r="AU35" i="1"/>
  <c r="DM191" i="1"/>
  <c r="O190" i="1" s="1"/>
  <c r="AV31" i="1"/>
  <c r="AS31" i="1"/>
  <c r="AW31" i="1"/>
  <c r="AT31" i="1"/>
  <c r="AX31" i="1"/>
  <c r="AU31" i="1"/>
  <c r="AV27" i="1"/>
  <c r="AS27" i="1"/>
  <c r="DM500" i="1" s="1"/>
  <c r="O499" i="1" s="1"/>
  <c r="AW27" i="1"/>
  <c r="AT27" i="1"/>
  <c r="DN500" i="1" s="1"/>
  <c r="O500" i="1" s="1"/>
  <c r="AX27" i="1"/>
  <c r="AU27" i="1"/>
  <c r="AV23" i="1"/>
  <c r="AS23" i="1"/>
  <c r="AW23" i="1"/>
  <c r="AT23" i="1"/>
  <c r="AX23" i="1"/>
  <c r="AU23" i="1"/>
  <c r="DN59" i="1"/>
  <c r="O59" i="1" s="1"/>
  <c r="AV19" i="1"/>
  <c r="AS19" i="1"/>
  <c r="AW19" i="1"/>
  <c r="AT19" i="1"/>
  <c r="AX19" i="1"/>
  <c r="AU19" i="1"/>
  <c r="AV15" i="1"/>
  <c r="AS15" i="1"/>
  <c r="AW15" i="1"/>
  <c r="AT15" i="1"/>
  <c r="AX15" i="1"/>
  <c r="AU15" i="1"/>
  <c r="AV11" i="1"/>
  <c r="AS11" i="1"/>
  <c r="AW11" i="1"/>
  <c r="AT11" i="1"/>
  <c r="AX11" i="1"/>
  <c r="AU11" i="1"/>
  <c r="DQ114" i="1"/>
  <c r="O117" i="1" s="1"/>
  <c r="AV7" i="1"/>
  <c r="AS7" i="1"/>
  <c r="AW7" i="1"/>
  <c r="AT7" i="1"/>
  <c r="AX7" i="1"/>
  <c r="AU7" i="1"/>
  <c r="DQ246" i="1"/>
  <c r="O249" i="1" s="1"/>
  <c r="BL42" i="1"/>
  <c r="BI42" i="1"/>
  <c r="BM42" i="1"/>
  <c r="BJ42" i="1"/>
  <c r="BN42" i="1"/>
  <c r="BK42" i="1"/>
  <c r="CP37" i="1"/>
  <c r="CT37" i="1"/>
  <c r="CQ37" i="1"/>
  <c r="CR37" i="1"/>
  <c r="CO37" i="1"/>
  <c r="CS37" i="1"/>
  <c r="CP33" i="1"/>
  <c r="CT33" i="1"/>
  <c r="CQ33" i="1"/>
  <c r="CR33" i="1"/>
  <c r="CO33" i="1"/>
  <c r="CS33" i="1"/>
  <c r="DP448" i="1"/>
  <c r="R447" i="1" s="1"/>
  <c r="DO448" i="1"/>
  <c r="R446" i="1" s="1"/>
  <c r="DR40" i="1"/>
  <c r="R41" i="1" s="1"/>
  <c r="DN448" i="1"/>
  <c r="R445" i="1" s="1"/>
  <c r="CP29" i="1"/>
  <c r="CT29" i="1"/>
  <c r="CQ29" i="1"/>
  <c r="CR29" i="1"/>
  <c r="CO29" i="1"/>
  <c r="CS29" i="1"/>
  <c r="CP25" i="1"/>
  <c r="DN382" i="1" s="1"/>
  <c r="R379" i="1" s="1"/>
  <c r="CT25" i="1"/>
  <c r="CQ25" i="1"/>
  <c r="DO382" i="1" s="1"/>
  <c r="R380" i="1" s="1"/>
  <c r="CR25" i="1"/>
  <c r="CO25" i="1"/>
  <c r="DM382" i="1" s="1"/>
  <c r="R378" i="1" s="1"/>
  <c r="CS25" i="1"/>
  <c r="CP21" i="1"/>
  <c r="CT21" i="1"/>
  <c r="CQ21" i="1"/>
  <c r="CR21" i="1"/>
  <c r="CO21" i="1"/>
  <c r="CS21" i="1"/>
  <c r="CP17" i="1"/>
  <c r="CT17" i="1"/>
  <c r="CQ17" i="1"/>
  <c r="CR17" i="1"/>
  <c r="CO17" i="1"/>
  <c r="CS17" i="1"/>
  <c r="CP13" i="1"/>
  <c r="CT13" i="1"/>
  <c r="CQ13" i="1"/>
  <c r="CR13" i="1"/>
  <c r="CO13" i="1"/>
  <c r="CS13" i="1"/>
  <c r="DQ304" i="1"/>
  <c r="R304" i="1" s="1"/>
  <c r="CP9" i="1"/>
  <c r="CT9" i="1"/>
  <c r="CQ9" i="1"/>
  <c r="CR9" i="1"/>
  <c r="CO9" i="1"/>
  <c r="CS9" i="1"/>
  <c r="CP5" i="1"/>
  <c r="CT5" i="1"/>
  <c r="CQ5" i="1"/>
  <c r="DO426" i="1" s="1"/>
  <c r="R424" i="1" s="1"/>
  <c r="CR5" i="1"/>
  <c r="CO5" i="1"/>
  <c r="CS5" i="1"/>
  <c r="DM7" i="1"/>
  <c r="R3" i="1" s="1"/>
  <c r="BJ39" i="1"/>
  <c r="BN39" i="1"/>
  <c r="BK39" i="1"/>
  <c r="BL39" i="1"/>
  <c r="BI39" i="1"/>
  <c r="BM39" i="1"/>
  <c r="BJ35" i="1"/>
  <c r="BN35" i="1"/>
  <c r="BK35" i="1"/>
  <c r="BL35" i="1"/>
  <c r="BI35" i="1"/>
  <c r="BM35" i="1"/>
  <c r="BJ31" i="1"/>
  <c r="BN31" i="1"/>
  <c r="BK31" i="1"/>
  <c r="BL31" i="1"/>
  <c r="BI31" i="1"/>
  <c r="BM31" i="1"/>
  <c r="BJ27" i="1"/>
  <c r="BN27" i="1"/>
  <c r="BK27" i="1"/>
  <c r="BL27" i="1"/>
  <c r="BI27" i="1"/>
  <c r="BM27" i="1"/>
  <c r="BJ23" i="1"/>
  <c r="BN23" i="1"/>
  <c r="BK23" i="1"/>
  <c r="BL23" i="1"/>
  <c r="BI23" i="1"/>
  <c r="BM23" i="1"/>
  <c r="BL18" i="1"/>
  <c r="BI18" i="1"/>
  <c r="BM18" i="1"/>
  <c r="BJ18" i="1"/>
  <c r="BN18" i="1"/>
  <c r="BK18" i="1"/>
  <c r="BL14" i="1"/>
  <c r="BI14" i="1"/>
  <c r="BM14" i="1"/>
  <c r="BJ14" i="1"/>
  <c r="BN14" i="1"/>
  <c r="BK14" i="1"/>
  <c r="DN324" i="1"/>
  <c r="P323" i="1" s="1"/>
  <c r="BL10" i="1"/>
  <c r="BI10" i="1"/>
  <c r="BM10" i="1"/>
  <c r="BJ10" i="1"/>
  <c r="BN10" i="1"/>
  <c r="BK10" i="1"/>
  <c r="BL6" i="1"/>
  <c r="BI6" i="1"/>
  <c r="BM6" i="1"/>
  <c r="BJ6" i="1"/>
  <c r="BN6" i="1"/>
  <c r="BK6" i="1"/>
  <c r="BJ19" i="1"/>
  <c r="BN19" i="1"/>
  <c r="BK19" i="1"/>
  <c r="BL19" i="1"/>
  <c r="BI19" i="1"/>
  <c r="BM19" i="1"/>
  <c r="BZ38" i="1"/>
  <c r="CD38" i="1"/>
  <c r="CA38" i="1"/>
  <c r="CB38" i="1"/>
  <c r="BY38" i="1"/>
  <c r="CC38" i="1"/>
  <c r="BZ34" i="1"/>
  <c r="CD34" i="1"/>
  <c r="CA34" i="1"/>
  <c r="CB34" i="1"/>
  <c r="BY34" i="1"/>
  <c r="CC34" i="1"/>
  <c r="DQ39" i="1"/>
  <c r="Q40" i="1" s="1"/>
  <c r="BZ30" i="1"/>
  <c r="CD30" i="1"/>
  <c r="CA30" i="1"/>
  <c r="CB30" i="1"/>
  <c r="BY30" i="1"/>
  <c r="CC30" i="1"/>
  <c r="BZ26" i="1"/>
  <c r="CD26" i="1"/>
  <c r="CA26" i="1"/>
  <c r="CB26" i="1"/>
  <c r="BY26" i="1"/>
  <c r="CC26" i="1"/>
  <c r="BZ22" i="1"/>
  <c r="CD22" i="1"/>
  <c r="CA22" i="1"/>
  <c r="CB22" i="1"/>
  <c r="BY22" i="1"/>
  <c r="CC22" i="1"/>
  <c r="BZ18" i="1"/>
  <c r="CD18" i="1"/>
  <c r="CA18" i="1"/>
  <c r="CB18" i="1"/>
  <c r="BY18" i="1"/>
  <c r="CC18" i="1"/>
  <c r="DN127" i="1"/>
  <c r="Q125" i="1" s="1"/>
  <c r="CB13" i="1"/>
  <c r="BY13" i="1"/>
  <c r="CC13" i="1"/>
  <c r="BZ13" i="1"/>
  <c r="CD13" i="1"/>
  <c r="CA13" i="1"/>
  <c r="CB9" i="1"/>
  <c r="BY9" i="1"/>
  <c r="CC9" i="1"/>
  <c r="BZ9" i="1"/>
  <c r="CD9" i="1"/>
  <c r="CA9" i="1"/>
  <c r="DT237" i="1"/>
  <c r="Q241" i="1" s="1"/>
  <c r="DO237" i="1"/>
  <c r="Q236" i="1" s="1"/>
  <c r="CB5" i="1"/>
  <c r="BY5" i="1"/>
  <c r="CC5" i="1"/>
  <c r="BZ5" i="1"/>
  <c r="CD5" i="1"/>
  <c r="CA5" i="1"/>
  <c r="CQ3" i="1"/>
  <c r="CT3" i="1"/>
  <c r="CP3" i="1"/>
  <c r="DN349" i="1" s="1"/>
  <c r="R346" i="1" s="1"/>
  <c r="CS3" i="1"/>
  <c r="CO3" i="1"/>
  <c r="CR3" i="1"/>
  <c r="DS536" i="1"/>
  <c r="R538" i="1" s="1"/>
  <c r="DN536" i="1"/>
  <c r="R533" i="1" s="1"/>
  <c r="DS525" i="1"/>
  <c r="R527" i="1" s="1"/>
  <c r="DO525" i="1"/>
  <c r="R523" i="1" s="1"/>
  <c r="DQ514" i="1"/>
  <c r="R514" i="1" s="1"/>
  <c r="DM514" i="1"/>
  <c r="R510" i="1" s="1"/>
  <c r="DM536" i="1"/>
  <c r="R532" i="1" s="1"/>
  <c r="DR525" i="1"/>
  <c r="R526" i="1" s="1"/>
  <c r="DN525" i="1"/>
  <c r="R522" i="1" s="1"/>
  <c r="DQ525" i="1"/>
  <c r="R525" i="1" s="1"/>
  <c r="DM525" i="1"/>
  <c r="R521" i="1" s="1"/>
  <c r="DO514" i="1"/>
  <c r="R512" i="1" s="1"/>
  <c r="DR536" i="1"/>
  <c r="R537" i="1" s="1"/>
  <c r="DP514" i="1"/>
  <c r="R513" i="1" s="1"/>
  <c r="DQ536" i="1"/>
  <c r="R536" i="1" s="1"/>
  <c r="DS514" i="1"/>
  <c r="R516" i="1" s="1"/>
  <c r="DP525" i="1"/>
  <c r="R524" i="1" s="1"/>
  <c r="DR514" i="1"/>
  <c r="R515" i="1" s="1"/>
  <c r="DN514" i="1"/>
  <c r="R511" i="1" s="1"/>
  <c r="DM459" i="1"/>
  <c r="R455" i="1" s="1"/>
  <c r="DT470" i="1"/>
  <c r="R473" i="1" s="1"/>
  <c r="DQ492" i="1"/>
  <c r="R492" i="1" s="1"/>
  <c r="DP492" i="1"/>
  <c r="R491" i="1" s="1"/>
  <c r="DM448" i="1"/>
  <c r="R444" i="1" s="1"/>
  <c r="DS503" i="1"/>
  <c r="R505" i="1" s="1"/>
  <c r="DS492" i="1"/>
  <c r="R494" i="1" s="1"/>
  <c r="DM481" i="1"/>
  <c r="R477" i="1" s="1"/>
  <c r="DS470" i="1"/>
  <c r="R472" i="1" s="1"/>
  <c r="DT448" i="1"/>
  <c r="R451" i="1" s="1"/>
  <c r="DT459" i="1"/>
  <c r="R462" i="1" s="1"/>
  <c r="DN459" i="1"/>
  <c r="R456" i="1" s="1"/>
  <c r="DM470" i="1"/>
  <c r="R466" i="1" s="1"/>
  <c r="DR503" i="1"/>
  <c r="R504" i="1" s="1"/>
  <c r="DR492" i="1"/>
  <c r="R493" i="1" s="1"/>
  <c r="DR470" i="1"/>
  <c r="R471" i="1" s="1"/>
  <c r="DQ470" i="1"/>
  <c r="R470" i="1" s="1"/>
  <c r="AD39" i="1"/>
  <c r="AH39" i="1"/>
  <c r="AE39" i="1"/>
  <c r="AF39" i="1"/>
  <c r="AC39" i="1"/>
  <c r="AG39" i="1"/>
  <c r="AD35" i="1"/>
  <c r="AH35" i="1"/>
  <c r="AE35" i="1"/>
  <c r="AF35" i="1"/>
  <c r="AC35" i="1"/>
  <c r="AG35" i="1"/>
  <c r="AD31" i="1"/>
  <c r="AH31" i="1"/>
  <c r="DR378" i="1" s="1"/>
  <c r="N383" i="1" s="1"/>
  <c r="AE31" i="1"/>
  <c r="AF31" i="1"/>
  <c r="DP378" i="1" s="1"/>
  <c r="N381" i="1" s="1"/>
  <c r="AC31" i="1"/>
  <c r="AG31" i="1"/>
  <c r="DQ378" i="1" s="1"/>
  <c r="N382" i="1" s="1"/>
  <c r="DQ466" i="1"/>
  <c r="N470" i="1" s="1"/>
  <c r="DR466" i="1"/>
  <c r="N471" i="1" s="1"/>
  <c r="AD27" i="1"/>
  <c r="DN499" i="1" s="1"/>
  <c r="N500" i="1" s="1"/>
  <c r="AH27" i="1"/>
  <c r="AE27" i="1"/>
  <c r="DO499" i="1" s="1"/>
  <c r="N501" i="1" s="1"/>
  <c r="AF27" i="1"/>
  <c r="DP499" i="1" s="1"/>
  <c r="N502" i="1" s="1"/>
  <c r="AC27" i="1"/>
  <c r="DM499" i="1" s="1"/>
  <c r="N499" i="1" s="1"/>
  <c r="AG27" i="1"/>
  <c r="DQ499" i="1" s="1"/>
  <c r="N503" i="1" s="1"/>
  <c r="AD23" i="1"/>
  <c r="DN367" i="1" s="1"/>
  <c r="N368" i="1" s="1"/>
  <c r="AH23" i="1"/>
  <c r="AE23" i="1"/>
  <c r="AF23" i="1"/>
  <c r="DP367" i="1" s="1"/>
  <c r="N370" i="1" s="1"/>
  <c r="AC23" i="1"/>
  <c r="AG23" i="1"/>
  <c r="DS201" i="1"/>
  <c r="N207" i="1" s="1"/>
  <c r="AD19" i="1"/>
  <c r="AH19" i="1"/>
  <c r="AE19" i="1"/>
  <c r="AF19" i="1"/>
  <c r="AC19" i="1"/>
  <c r="AG19" i="1"/>
  <c r="DT146" i="1"/>
  <c r="N153" i="1" s="1"/>
  <c r="DP135" i="1"/>
  <c r="N138" i="1" s="1"/>
  <c r="AD15" i="1"/>
  <c r="AH15" i="1"/>
  <c r="AE15" i="1"/>
  <c r="AF15" i="1"/>
  <c r="AC15" i="1"/>
  <c r="AG15" i="1"/>
  <c r="DS278" i="1"/>
  <c r="N284" i="1" s="1"/>
  <c r="AD11" i="1"/>
  <c r="AH11" i="1"/>
  <c r="AC11" i="1"/>
  <c r="AE11" i="1"/>
  <c r="AF11" i="1"/>
  <c r="AG11" i="1"/>
  <c r="DS113" i="1"/>
  <c r="N119" i="1" s="1"/>
  <c r="DR113" i="1"/>
  <c r="N118" i="1" s="1"/>
  <c r="AD7" i="1"/>
  <c r="AH7" i="1"/>
  <c r="AF7" i="1"/>
  <c r="AE7" i="1"/>
  <c r="AG7" i="1"/>
  <c r="AC7" i="1"/>
  <c r="DN245" i="1"/>
  <c r="N246" i="1" s="1"/>
  <c r="AT42" i="1"/>
  <c r="AX42" i="1"/>
  <c r="AU42" i="1"/>
  <c r="AV42" i="1"/>
  <c r="AS42" i="1"/>
  <c r="AW42" i="1"/>
  <c r="AT38" i="1"/>
  <c r="AX38" i="1"/>
  <c r="AU38" i="1"/>
  <c r="AV38" i="1"/>
  <c r="AS38" i="1"/>
  <c r="AW38" i="1"/>
  <c r="AT34" i="1"/>
  <c r="AX34" i="1"/>
  <c r="AU34" i="1"/>
  <c r="AV34" i="1"/>
  <c r="AS34" i="1"/>
  <c r="AW34" i="1"/>
  <c r="AT30" i="1"/>
  <c r="AX30" i="1"/>
  <c r="AU30" i="1"/>
  <c r="AV30" i="1"/>
  <c r="AS30" i="1"/>
  <c r="AW30" i="1"/>
  <c r="AT26" i="1"/>
  <c r="AX26" i="1"/>
  <c r="AU26" i="1"/>
  <c r="AV26" i="1"/>
  <c r="AS26" i="1"/>
  <c r="AW26" i="1"/>
  <c r="AT22" i="1"/>
  <c r="AX22" i="1"/>
  <c r="AU22" i="1"/>
  <c r="AV22" i="1"/>
  <c r="AS22" i="1"/>
  <c r="AW22" i="1"/>
  <c r="AT18" i="1"/>
  <c r="AX18" i="1"/>
  <c r="AU18" i="1"/>
  <c r="AV18" i="1"/>
  <c r="AS18" i="1"/>
  <c r="AW18" i="1"/>
  <c r="AT14" i="1"/>
  <c r="AX14" i="1"/>
  <c r="AU14" i="1"/>
  <c r="AV14" i="1"/>
  <c r="AS14" i="1"/>
  <c r="AW14" i="1"/>
  <c r="AT10" i="1"/>
  <c r="AX10" i="1"/>
  <c r="AU10" i="1"/>
  <c r="AV10" i="1"/>
  <c r="AS10" i="1"/>
  <c r="AW10" i="1"/>
  <c r="DP202" i="1"/>
  <c r="O204" i="1" s="1"/>
  <c r="DT224" i="1"/>
  <c r="O230" i="1" s="1"/>
  <c r="AT6" i="1"/>
  <c r="AX6" i="1"/>
  <c r="AU6" i="1"/>
  <c r="AV6" i="1"/>
  <c r="AS6" i="1"/>
  <c r="AW6" i="1"/>
  <c r="DP15" i="1"/>
  <c r="O17" i="1" s="1"/>
  <c r="DQ15" i="1"/>
  <c r="O18" i="1" s="1"/>
  <c r="DM15" i="1"/>
  <c r="O14" i="1" s="1"/>
  <c r="CR40" i="1"/>
  <c r="CO40" i="1"/>
  <c r="CS40" i="1"/>
  <c r="CP40" i="1"/>
  <c r="CT40" i="1"/>
  <c r="CQ40" i="1"/>
  <c r="DM216" i="1"/>
  <c r="R212" i="1" s="1"/>
  <c r="CR36" i="1"/>
  <c r="CO36" i="1"/>
  <c r="CS36" i="1"/>
  <c r="CP36" i="1"/>
  <c r="CT36" i="1"/>
  <c r="CQ36" i="1"/>
  <c r="CR32" i="1"/>
  <c r="CO32" i="1"/>
  <c r="DM492" i="1" s="1"/>
  <c r="R488" i="1" s="1"/>
  <c r="CS32" i="1"/>
  <c r="CP32" i="1"/>
  <c r="DN492" i="1" s="1"/>
  <c r="R489" i="1" s="1"/>
  <c r="CT32" i="1"/>
  <c r="CQ32" i="1"/>
  <c r="DO492" i="1" s="1"/>
  <c r="R490" i="1" s="1"/>
  <c r="CR28" i="1"/>
  <c r="CO28" i="1"/>
  <c r="CS28" i="1"/>
  <c r="CP28" i="1"/>
  <c r="CT28" i="1"/>
  <c r="CQ28" i="1"/>
  <c r="DP73" i="1"/>
  <c r="R72" i="1" s="1"/>
  <c r="DN73" i="1"/>
  <c r="R70" i="1" s="1"/>
  <c r="CR24" i="1"/>
  <c r="DP371" i="1" s="1"/>
  <c r="R370" i="1" s="1"/>
  <c r="CO24" i="1"/>
  <c r="CS24" i="1"/>
  <c r="CP24" i="1"/>
  <c r="CT24" i="1"/>
  <c r="CQ24" i="1"/>
  <c r="DQ161" i="1"/>
  <c r="R161" i="1" s="1"/>
  <c r="CR20" i="1"/>
  <c r="CO20" i="1"/>
  <c r="CS20" i="1"/>
  <c r="CP20" i="1"/>
  <c r="CT20" i="1"/>
  <c r="CQ20" i="1"/>
  <c r="CR16" i="1"/>
  <c r="CO16" i="1"/>
  <c r="CS16" i="1"/>
  <c r="CP16" i="1"/>
  <c r="CT16" i="1"/>
  <c r="CQ16" i="1"/>
  <c r="CR12" i="1"/>
  <c r="CO12" i="1"/>
  <c r="CS12" i="1"/>
  <c r="CP12" i="1"/>
  <c r="CT12" i="1"/>
  <c r="CQ12" i="1"/>
  <c r="CR8" i="1"/>
  <c r="CO8" i="1"/>
  <c r="CS8" i="1"/>
  <c r="CP8" i="1"/>
  <c r="CT8" i="1"/>
  <c r="CQ8" i="1"/>
  <c r="CR4" i="1"/>
  <c r="CO4" i="1"/>
  <c r="CS4" i="1"/>
  <c r="CP4" i="1"/>
  <c r="CT4" i="1"/>
  <c r="CQ4" i="1"/>
  <c r="BL38" i="1"/>
  <c r="BI38" i="1"/>
  <c r="BM38" i="1"/>
  <c r="BJ38" i="1"/>
  <c r="BN38" i="1"/>
  <c r="BK38" i="1"/>
  <c r="BL34" i="1"/>
  <c r="BI34" i="1"/>
  <c r="BM34" i="1"/>
  <c r="BJ34" i="1"/>
  <c r="BN34" i="1"/>
  <c r="BK34" i="1"/>
  <c r="DP468" i="1"/>
  <c r="P469" i="1" s="1"/>
  <c r="DN468" i="1"/>
  <c r="P467" i="1" s="1"/>
  <c r="BL30" i="1"/>
  <c r="BI30" i="1"/>
  <c r="DM534" i="1" s="1"/>
  <c r="P532" i="1" s="1"/>
  <c r="BM30" i="1"/>
  <c r="BJ30" i="1"/>
  <c r="BN30" i="1"/>
  <c r="BK30" i="1"/>
  <c r="BL26" i="1"/>
  <c r="BI26" i="1"/>
  <c r="BM26" i="1"/>
  <c r="BJ26" i="1"/>
  <c r="BN26" i="1"/>
  <c r="BK26" i="1"/>
  <c r="BL22" i="1"/>
  <c r="BI22" i="1"/>
  <c r="BM22" i="1"/>
  <c r="BJ22" i="1"/>
  <c r="BN22" i="1"/>
  <c r="BK22" i="1"/>
  <c r="BJ17" i="1"/>
  <c r="BN17" i="1"/>
  <c r="BK17" i="1"/>
  <c r="BL17" i="1"/>
  <c r="BI17" i="1"/>
  <c r="BM17" i="1"/>
  <c r="BJ13" i="1"/>
  <c r="BN13" i="1"/>
  <c r="BK13" i="1"/>
  <c r="BL13" i="1"/>
  <c r="BI13" i="1"/>
  <c r="BM13" i="1"/>
  <c r="BJ9" i="1"/>
  <c r="BN9" i="1"/>
  <c r="BK9" i="1"/>
  <c r="BL9" i="1"/>
  <c r="BI9" i="1"/>
  <c r="BM9" i="1"/>
  <c r="BJ5" i="1"/>
  <c r="BN5" i="1"/>
  <c r="BK5" i="1"/>
  <c r="DO424" i="1" s="1"/>
  <c r="P424" i="1" s="1"/>
  <c r="BL5" i="1"/>
  <c r="BI5" i="1"/>
  <c r="BM5" i="1"/>
  <c r="CB41" i="1"/>
  <c r="BY41" i="1"/>
  <c r="CC41" i="1"/>
  <c r="BZ41" i="1"/>
  <c r="CD41" i="1"/>
  <c r="CA41" i="1"/>
  <c r="CB37" i="1"/>
  <c r="BY37" i="1"/>
  <c r="CC37" i="1"/>
  <c r="BZ37" i="1"/>
  <c r="CD37" i="1"/>
  <c r="CA37" i="1"/>
  <c r="CB33" i="1"/>
  <c r="BY33" i="1"/>
  <c r="CC33" i="1"/>
  <c r="BZ33" i="1"/>
  <c r="CD33" i="1"/>
  <c r="CA33" i="1"/>
  <c r="CB29" i="1"/>
  <c r="BY29" i="1"/>
  <c r="DM524" i="1" s="1"/>
  <c r="Q521" i="1" s="1"/>
  <c r="CC29" i="1"/>
  <c r="BZ29" i="1"/>
  <c r="DN524" i="1" s="1"/>
  <c r="Q522" i="1" s="1"/>
  <c r="CD29" i="1"/>
  <c r="CA29" i="1"/>
  <c r="CB25" i="1"/>
  <c r="BY25" i="1"/>
  <c r="CC25" i="1"/>
  <c r="BZ25" i="1"/>
  <c r="CD25" i="1"/>
  <c r="CA25" i="1"/>
  <c r="CB21" i="1"/>
  <c r="BY21" i="1"/>
  <c r="CC21" i="1"/>
  <c r="BZ21" i="1"/>
  <c r="CD21" i="1"/>
  <c r="CA21" i="1"/>
  <c r="CB17" i="1"/>
  <c r="BY17" i="1"/>
  <c r="CC17" i="1"/>
  <c r="BZ17" i="1"/>
  <c r="CD17" i="1"/>
  <c r="CA17" i="1"/>
  <c r="BZ12" i="1"/>
  <c r="CD12" i="1"/>
  <c r="CA12" i="1"/>
  <c r="CB12" i="1"/>
  <c r="BY12" i="1"/>
  <c r="CC12" i="1"/>
  <c r="DM292" i="1"/>
  <c r="Q289" i="1" s="1"/>
  <c r="DP292" i="1"/>
  <c r="Q292" i="1" s="1"/>
  <c r="BZ8" i="1"/>
  <c r="CD8" i="1"/>
  <c r="CA8" i="1"/>
  <c r="CB8" i="1"/>
  <c r="BY8" i="1"/>
  <c r="CC8" i="1"/>
  <c r="BZ4" i="1"/>
  <c r="CD4" i="1"/>
  <c r="CA4" i="1"/>
  <c r="CB4" i="1"/>
  <c r="BY4" i="1"/>
  <c r="CC4" i="1"/>
  <c r="DN445" i="1"/>
  <c r="O445" i="1" s="1"/>
  <c r="AF42" i="1"/>
  <c r="AC42" i="1"/>
  <c r="AG42" i="1"/>
  <c r="AD42" i="1"/>
  <c r="AH42" i="1"/>
  <c r="AE42" i="1"/>
  <c r="DM444" i="1"/>
  <c r="N444" i="1" s="1"/>
  <c r="AF38" i="1"/>
  <c r="AC38" i="1"/>
  <c r="AG38" i="1"/>
  <c r="AD38" i="1"/>
  <c r="AH38" i="1"/>
  <c r="AE38" i="1"/>
  <c r="AF34" i="1"/>
  <c r="AC34" i="1"/>
  <c r="AG34" i="1"/>
  <c r="AD34" i="1"/>
  <c r="AH34" i="1"/>
  <c r="AE34" i="1"/>
  <c r="DN466" i="1"/>
  <c r="N467" i="1" s="1"/>
  <c r="DP3" i="1"/>
  <c r="N6" i="1" s="1"/>
  <c r="DM466" i="1"/>
  <c r="N466" i="1" s="1"/>
  <c r="AF30" i="1"/>
  <c r="DP532" i="1" s="1"/>
  <c r="N535" i="1" s="1"/>
  <c r="AC30" i="1"/>
  <c r="DM532" i="1" s="1"/>
  <c r="N532" i="1" s="1"/>
  <c r="AG30" i="1"/>
  <c r="DQ532" i="1" s="1"/>
  <c r="N536" i="1" s="1"/>
  <c r="AD30" i="1"/>
  <c r="DN532" i="1" s="1"/>
  <c r="N533" i="1" s="1"/>
  <c r="AH30" i="1"/>
  <c r="AE30" i="1"/>
  <c r="DO532" i="1" s="1"/>
  <c r="N534" i="1" s="1"/>
  <c r="AF26" i="1"/>
  <c r="AC26" i="1"/>
  <c r="AG26" i="1"/>
  <c r="AD26" i="1"/>
  <c r="AH26" i="1"/>
  <c r="AE26" i="1"/>
  <c r="AF22" i="1"/>
  <c r="AC22" i="1"/>
  <c r="AG22" i="1"/>
  <c r="AD22" i="1"/>
  <c r="AH22" i="1"/>
  <c r="AE22" i="1"/>
  <c r="DN190" i="1"/>
  <c r="N191" i="1" s="1"/>
  <c r="AF18" i="1"/>
  <c r="AC18" i="1"/>
  <c r="AG18" i="1"/>
  <c r="AD18" i="1"/>
  <c r="AH18" i="1"/>
  <c r="AE18" i="1"/>
  <c r="DS124" i="1"/>
  <c r="N130" i="1" s="1"/>
  <c r="AF14" i="1"/>
  <c r="AC14" i="1"/>
  <c r="AG14" i="1"/>
  <c r="AD14" i="1"/>
  <c r="AH14" i="1"/>
  <c r="AE14" i="1"/>
  <c r="AF10" i="1"/>
  <c r="AD10" i="1"/>
  <c r="AC10" i="1"/>
  <c r="AE10" i="1"/>
  <c r="AG10" i="1"/>
  <c r="AH10" i="1"/>
  <c r="DM455" i="1"/>
  <c r="N455" i="1" s="1"/>
  <c r="DN223" i="1"/>
  <c r="N224" i="1" s="1"/>
  <c r="AF6" i="1"/>
  <c r="DP433" i="1" s="1"/>
  <c r="N436" i="1" s="1"/>
  <c r="AD6" i="1"/>
  <c r="AH6" i="1"/>
  <c r="AC6" i="1"/>
  <c r="DM433" i="1" s="1"/>
  <c r="N433" i="1" s="1"/>
  <c r="AE6" i="1"/>
  <c r="AG6" i="1"/>
  <c r="DM14" i="1"/>
  <c r="N14" i="1" s="1"/>
  <c r="DN14" i="1"/>
  <c r="N15" i="1" s="1"/>
  <c r="DS14" i="1"/>
  <c r="N20" i="1" s="1"/>
  <c r="AV41" i="1"/>
  <c r="AS41" i="1"/>
  <c r="AW41" i="1"/>
  <c r="AT41" i="1"/>
  <c r="AX41" i="1"/>
  <c r="AU41" i="1"/>
  <c r="AV37" i="1"/>
  <c r="AS37" i="1"/>
  <c r="AW37" i="1"/>
  <c r="AT37" i="1"/>
  <c r="AX37" i="1"/>
  <c r="AU37" i="1"/>
  <c r="AV33" i="1"/>
  <c r="AS33" i="1"/>
  <c r="AW33" i="1"/>
  <c r="AT33" i="1"/>
  <c r="AX33" i="1"/>
  <c r="DR346" i="1" s="1"/>
  <c r="O350" i="1" s="1"/>
  <c r="AU33" i="1"/>
  <c r="DN26" i="1"/>
  <c r="O26" i="1" s="1"/>
  <c r="AV29" i="1"/>
  <c r="DP522" i="1" s="1"/>
  <c r="O524" i="1" s="1"/>
  <c r="AS29" i="1"/>
  <c r="DM522" i="1" s="1"/>
  <c r="O521" i="1" s="1"/>
  <c r="AW29" i="1"/>
  <c r="AT29" i="1"/>
  <c r="DN522" i="1" s="1"/>
  <c r="O522" i="1" s="1"/>
  <c r="AX29" i="1"/>
  <c r="AU29" i="1"/>
  <c r="DO522" i="1" s="1"/>
  <c r="O523" i="1" s="1"/>
  <c r="AV25" i="1"/>
  <c r="DP379" i="1" s="1"/>
  <c r="O381" i="1" s="1"/>
  <c r="AS25" i="1"/>
  <c r="AW25" i="1"/>
  <c r="AT25" i="1"/>
  <c r="DN379" i="1" s="1"/>
  <c r="O379" i="1" s="1"/>
  <c r="AX25" i="1"/>
  <c r="AU25" i="1"/>
  <c r="AV21" i="1"/>
  <c r="AS21" i="1"/>
  <c r="AW21" i="1"/>
  <c r="AT21" i="1"/>
  <c r="AX21" i="1"/>
  <c r="AU21" i="1"/>
  <c r="DR202" i="1"/>
  <c r="O206" i="1" s="1"/>
  <c r="DN180" i="1"/>
  <c r="O180" i="1" s="1"/>
  <c r="AV17" i="1"/>
  <c r="AS17" i="1"/>
  <c r="AW17" i="1"/>
  <c r="AT17" i="1"/>
  <c r="AX17" i="1"/>
  <c r="AU17" i="1"/>
  <c r="DT81" i="1"/>
  <c r="O87" i="1" s="1"/>
  <c r="DN103" i="1"/>
  <c r="O103" i="1" s="1"/>
  <c r="AV13" i="1"/>
  <c r="AS13" i="1"/>
  <c r="AW13" i="1"/>
  <c r="AT13" i="1"/>
  <c r="AX13" i="1"/>
  <c r="AU13" i="1"/>
  <c r="DM301" i="1"/>
  <c r="O300" i="1" s="1"/>
  <c r="DT301" i="1"/>
  <c r="O307" i="1" s="1"/>
  <c r="AV9" i="1"/>
  <c r="AS9" i="1"/>
  <c r="AW9" i="1"/>
  <c r="AT9" i="1"/>
  <c r="AX9" i="1"/>
  <c r="AU9" i="1"/>
  <c r="DQ323" i="1"/>
  <c r="O326" i="1" s="1"/>
  <c r="DM235" i="1"/>
  <c r="O234" i="1" s="1"/>
  <c r="AV5" i="1"/>
  <c r="AS5" i="1"/>
  <c r="DM489" i="1" s="1"/>
  <c r="O488" i="1" s="1"/>
  <c r="AW5" i="1"/>
  <c r="AT5" i="1"/>
  <c r="DN489" i="1" s="1"/>
  <c r="O489" i="1" s="1"/>
  <c r="AX5" i="1"/>
  <c r="AU5" i="1"/>
  <c r="DO423" i="1" s="1"/>
  <c r="O424" i="1" s="1"/>
  <c r="DN4" i="1"/>
  <c r="O4" i="1" s="1"/>
  <c r="DM4" i="1"/>
  <c r="O3" i="1" s="1"/>
  <c r="CP39" i="1"/>
  <c r="CT39" i="1"/>
  <c r="CQ39" i="1"/>
  <c r="CR39" i="1"/>
  <c r="CO39" i="1"/>
  <c r="CS39" i="1"/>
  <c r="CP35" i="1"/>
  <c r="CT35" i="1"/>
  <c r="CQ35" i="1"/>
  <c r="CR35" i="1"/>
  <c r="CO35" i="1"/>
  <c r="CS35" i="1"/>
  <c r="CP31" i="1"/>
  <c r="DN371" i="1" s="1"/>
  <c r="R368" i="1" s="1"/>
  <c r="CT31" i="1"/>
  <c r="CQ31" i="1"/>
  <c r="DO371" i="1" s="1"/>
  <c r="R369" i="1" s="1"/>
  <c r="CR31" i="1"/>
  <c r="CO31" i="1"/>
  <c r="DM371" i="1" s="1"/>
  <c r="R367" i="1" s="1"/>
  <c r="CS31" i="1"/>
  <c r="CP27" i="1"/>
  <c r="DN503" i="1" s="1"/>
  <c r="R500" i="1" s="1"/>
  <c r="CT27" i="1"/>
  <c r="CQ27" i="1"/>
  <c r="DO503" i="1" s="1"/>
  <c r="R501" i="1" s="1"/>
  <c r="CR27" i="1"/>
  <c r="DP503" i="1" s="1"/>
  <c r="R502" i="1" s="1"/>
  <c r="CO27" i="1"/>
  <c r="DM503" i="1" s="1"/>
  <c r="R499" i="1" s="1"/>
  <c r="CS27" i="1"/>
  <c r="DQ503" i="1" s="1"/>
  <c r="R503" i="1" s="1"/>
  <c r="DN29" i="1"/>
  <c r="R26" i="1" s="1"/>
  <c r="CP23" i="1"/>
  <c r="CT23" i="1"/>
  <c r="CQ23" i="1"/>
  <c r="CR23" i="1"/>
  <c r="CO23" i="1"/>
  <c r="DM338" i="1" s="1"/>
  <c r="R334" i="1" s="1"/>
  <c r="CS23" i="1"/>
  <c r="CP19" i="1"/>
  <c r="CT19" i="1"/>
  <c r="CQ19" i="1"/>
  <c r="CR19" i="1"/>
  <c r="CO19" i="1"/>
  <c r="CS19" i="1"/>
  <c r="DM139" i="1"/>
  <c r="R135" i="1" s="1"/>
  <c r="CP15" i="1"/>
  <c r="CT15" i="1"/>
  <c r="CQ15" i="1"/>
  <c r="CR15" i="1"/>
  <c r="CO15" i="1"/>
  <c r="CS15" i="1"/>
  <c r="DM282" i="1"/>
  <c r="R278" i="1" s="1"/>
  <c r="CP11" i="1"/>
  <c r="CT11" i="1"/>
  <c r="CQ11" i="1"/>
  <c r="CR11" i="1"/>
  <c r="CO11" i="1"/>
  <c r="CS11" i="1"/>
  <c r="DP459" i="1"/>
  <c r="R458" i="1" s="1"/>
  <c r="DO459" i="1"/>
  <c r="R457" i="1" s="1"/>
  <c r="CP7" i="1"/>
  <c r="CT7" i="1"/>
  <c r="CQ7" i="1"/>
  <c r="CR7" i="1"/>
  <c r="CO7" i="1"/>
  <c r="CS7" i="1"/>
  <c r="DT249" i="1"/>
  <c r="R252" i="1" s="1"/>
  <c r="BJ41" i="1"/>
  <c r="BN41" i="1"/>
  <c r="BK41" i="1"/>
  <c r="BL41" i="1"/>
  <c r="BI41" i="1"/>
  <c r="BM41" i="1"/>
  <c r="BJ37" i="1"/>
  <c r="BN37" i="1"/>
  <c r="BK37" i="1"/>
  <c r="BL37" i="1"/>
  <c r="BI37" i="1"/>
  <c r="BM37" i="1"/>
  <c r="BJ33" i="1"/>
  <c r="BN33" i="1"/>
  <c r="BK33" i="1"/>
  <c r="BL33" i="1"/>
  <c r="BI33" i="1"/>
  <c r="BM33" i="1"/>
  <c r="BJ29" i="1"/>
  <c r="BN29" i="1"/>
  <c r="BK29" i="1"/>
  <c r="BL29" i="1"/>
  <c r="BI29" i="1"/>
  <c r="DM523" i="1" s="1"/>
  <c r="P521" i="1" s="1"/>
  <c r="BM29" i="1"/>
  <c r="DQ523" i="1" s="1"/>
  <c r="P525" i="1" s="1"/>
  <c r="DM324" i="1"/>
  <c r="P322" i="1" s="1"/>
  <c r="BJ25" i="1"/>
  <c r="BN25" i="1"/>
  <c r="BK25" i="1"/>
  <c r="BL25" i="1"/>
  <c r="BI25" i="1"/>
  <c r="BM25" i="1"/>
  <c r="BJ21" i="1"/>
  <c r="BN21" i="1"/>
  <c r="BK21" i="1"/>
  <c r="BL21" i="1"/>
  <c r="BI21" i="1"/>
  <c r="BM21" i="1"/>
  <c r="BL16" i="1"/>
  <c r="BI16" i="1"/>
  <c r="BM16" i="1"/>
  <c r="BJ16" i="1"/>
  <c r="BN16" i="1"/>
  <c r="BK16" i="1"/>
  <c r="BL12" i="1"/>
  <c r="BI12" i="1"/>
  <c r="BM12" i="1"/>
  <c r="BJ12" i="1"/>
  <c r="BN12" i="1"/>
  <c r="BK12" i="1"/>
  <c r="DR468" i="1"/>
  <c r="P471" i="1" s="1"/>
  <c r="BL8" i="1"/>
  <c r="BI8" i="1"/>
  <c r="BM8" i="1"/>
  <c r="BJ8" i="1"/>
  <c r="BN8" i="1"/>
  <c r="BK8" i="1"/>
  <c r="BL4" i="1"/>
  <c r="BI4" i="1"/>
  <c r="BM4" i="1"/>
  <c r="BJ4" i="1"/>
  <c r="BN4" i="1"/>
  <c r="BK4" i="1"/>
  <c r="BZ40" i="1"/>
  <c r="CD40" i="1"/>
  <c r="CA40" i="1"/>
  <c r="CB40" i="1"/>
  <c r="BY40" i="1"/>
  <c r="CC40" i="1"/>
  <c r="BZ36" i="1"/>
  <c r="CD36" i="1"/>
  <c r="CA36" i="1"/>
  <c r="CB36" i="1"/>
  <c r="BY36" i="1"/>
  <c r="CC36" i="1"/>
  <c r="BZ32" i="1"/>
  <c r="CD32" i="1"/>
  <c r="CA32" i="1"/>
  <c r="CB32" i="1"/>
  <c r="BY32" i="1"/>
  <c r="CC32" i="1"/>
  <c r="DT171" i="1"/>
  <c r="Q175" i="1" s="1"/>
  <c r="BZ28" i="1"/>
  <c r="CD28" i="1"/>
  <c r="CA28" i="1"/>
  <c r="CB28" i="1"/>
  <c r="BY28" i="1"/>
  <c r="CC28" i="1"/>
  <c r="BZ24" i="1"/>
  <c r="DN370" i="1" s="1"/>
  <c r="Q368" i="1" s="1"/>
  <c r="CD24" i="1"/>
  <c r="CA24" i="1"/>
  <c r="CB24" i="1"/>
  <c r="BY24" i="1"/>
  <c r="CC24" i="1"/>
  <c r="BZ20" i="1"/>
  <c r="CD20" i="1"/>
  <c r="CA20" i="1"/>
  <c r="CB20" i="1"/>
  <c r="BY20" i="1"/>
  <c r="CC20" i="1"/>
  <c r="BZ16" i="1"/>
  <c r="CD16" i="1"/>
  <c r="CA16" i="1"/>
  <c r="CB16" i="1"/>
  <c r="BY16" i="1"/>
  <c r="CC16" i="1"/>
  <c r="CB11" i="1"/>
  <c r="BY11" i="1"/>
  <c r="CC11" i="1"/>
  <c r="BZ11" i="1"/>
  <c r="CD11" i="1"/>
  <c r="CA11" i="1"/>
  <c r="CB7" i="1"/>
  <c r="BY7" i="1"/>
  <c r="CC7" i="1"/>
  <c r="BZ7" i="1"/>
  <c r="CD7" i="1"/>
  <c r="CA7" i="1"/>
  <c r="CC3" i="1"/>
  <c r="BY3" i="1"/>
  <c r="CB3" i="1"/>
  <c r="CA3" i="1"/>
  <c r="CD3" i="1"/>
  <c r="BZ3" i="1"/>
  <c r="DQ535" i="1"/>
  <c r="Q536" i="1" s="1"/>
  <c r="DM535" i="1"/>
  <c r="Q532" i="1" s="1"/>
  <c r="DR524" i="1"/>
  <c r="Q526" i="1" s="1"/>
  <c r="DP513" i="1"/>
  <c r="Q513" i="1" s="1"/>
  <c r="DP535" i="1"/>
  <c r="Q535" i="1" s="1"/>
  <c r="DQ524" i="1"/>
  <c r="Q525" i="1" s="1"/>
  <c r="DO513" i="1"/>
  <c r="Q512" i="1" s="1"/>
  <c r="DP524" i="1"/>
  <c r="Q524" i="1" s="1"/>
  <c r="DN513" i="1"/>
  <c r="Q511" i="1" s="1"/>
  <c r="DS513" i="1"/>
  <c r="Q516" i="1" s="1"/>
  <c r="DS535" i="1"/>
  <c r="Q538" i="1" s="1"/>
  <c r="DO535" i="1"/>
  <c r="Q534" i="1" s="1"/>
  <c r="DR513" i="1"/>
  <c r="Q515" i="1" s="1"/>
  <c r="DR535" i="1"/>
  <c r="Q537" i="1" s="1"/>
  <c r="DN535" i="1"/>
  <c r="Q533" i="1" s="1"/>
  <c r="DS524" i="1"/>
  <c r="Q527" i="1" s="1"/>
  <c r="DO524" i="1"/>
  <c r="Q523" i="1" s="1"/>
  <c r="DQ513" i="1"/>
  <c r="Q514" i="1" s="1"/>
  <c r="DM513" i="1"/>
  <c r="Q510" i="1" s="1"/>
  <c r="DO491" i="1"/>
  <c r="Q490" i="1" s="1"/>
  <c r="DP491" i="1"/>
  <c r="Q491" i="1" s="1"/>
  <c r="DT469" i="1"/>
  <c r="Q473" i="1" s="1"/>
  <c r="DQ502" i="1"/>
  <c r="Q503" i="1" s="1"/>
  <c r="DM491" i="1"/>
  <c r="Q488" i="1" s="1"/>
  <c r="DM458" i="1"/>
  <c r="Q455" i="1" s="1"/>
  <c r="DR469" i="1"/>
  <c r="Q471" i="1" s="1"/>
  <c r="DS502" i="1"/>
  <c r="Q505" i="1" s="1"/>
  <c r="DR491" i="1"/>
  <c r="Q493" i="1" s="1"/>
  <c r="DT458" i="1"/>
  <c r="Q462" i="1" s="1"/>
  <c r="DP502" i="1"/>
  <c r="Q502" i="1" s="1"/>
  <c r="DQ491" i="1"/>
  <c r="Q492" i="1" s="1"/>
  <c r="DM469" i="1"/>
  <c r="Q466" i="1" s="1"/>
  <c r="DR502" i="1"/>
  <c r="Q504" i="1" s="1"/>
  <c r="DN491" i="1"/>
  <c r="Q489" i="1" s="1"/>
  <c r="DS469" i="1"/>
  <c r="Q472" i="1" s="1"/>
  <c r="DS491" i="1"/>
  <c r="Q494" i="1" s="1"/>
  <c r="DN469" i="1"/>
  <c r="Q467" i="1" s="1"/>
  <c r="AD41" i="1"/>
  <c r="AH41" i="1"/>
  <c r="AE41" i="1"/>
  <c r="AF41" i="1"/>
  <c r="AC41" i="1"/>
  <c r="AG41" i="1"/>
  <c r="DS289" i="1"/>
  <c r="N295" i="1" s="1"/>
  <c r="AD37" i="1"/>
  <c r="AH37" i="1"/>
  <c r="AE37" i="1"/>
  <c r="AF37" i="1"/>
  <c r="AC37" i="1"/>
  <c r="AG37" i="1"/>
  <c r="AD33" i="1"/>
  <c r="AH33" i="1"/>
  <c r="AE33" i="1"/>
  <c r="DO334" i="1" s="1"/>
  <c r="N336" i="1" s="1"/>
  <c r="AF33" i="1"/>
  <c r="AC33" i="1"/>
  <c r="DM334" i="1" s="1"/>
  <c r="N334" i="1" s="1"/>
  <c r="AG33" i="1"/>
  <c r="DR245" i="1"/>
  <c r="N250" i="1" s="1"/>
  <c r="AD29" i="1"/>
  <c r="DN521" i="1" s="1"/>
  <c r="N522" i="1" s="1"/>
  <c r="AH29" i="1"/>
  <c r="AE29" i="1"/>
  <c r="AF29" i="1"/>
  <c r="DP521" i="1" s="1"/>
  <c r="N524" i="1" s="1"/>
  <c r="AC29" i="1"/>
  <c r="DM521" i="1" s="1"/>
  <c r="N521" i="1" s="1"/>
  <c r="AG29" i="1"/>
  <c r="DN300" i="1"/>
  <c r="N301" i="1" s="1"/>
  <c r="DT58" i="1"/>
  <c r="N65" i="1" s="1"/>
  <c r="AD25" i="1"/>
  <c r="DN378" i="1" s="1"/>
  <c r="N379" i="1" s="1"/>
  <c r="AH25" i="1"/>
  <c r="AE25" i="1"/>
  <c r="AF25" i="1"/>
  <c r="AC25" i="1"/>
  <c r="DM378" i="1" s="1"/>
  <c r="N378" i="1" s="1"/>
  <c r="AG25" i="1"/>
  <c r="DT168" i="1"/>
  <c r="N175" i="1" s="1"/>
  <c r="DN146" i="1"/>
  <c r="N147" i="1" s="1"/>
  <c r="AD21" i="1"/>
  <c r="AH21" i="1"/>
  <c r="AE21" i="1"/>
  <c r="AF21" i="1"/>
  <c r="AC21" i="1"/>
  <c r="AG21" i="1"/>
  <c r="DT179" i="1"/>
  <c r="N186" i="1" s="1"/>
  <c r="AD17" i="1"/>
  <c r="AH17" i="1"/>
  <c r="AE17" i="1"/>
  <c r="AF17" i="1"/>
  <c r="AC17" i="1"/>
  <c r="AG17" i="1"/>
  <c r="AD13" i="1"/>
  <c r="AH13" i="1"/>
  <c r="AG13" i="1"/>
  <c r="AC13" i="1"/>
  <c r="AE13" i="1"/>
  <c r="AF13" i="1"/>
  <c r="DR300" i="1"/>
  <c r="N305" i="1" s="1"/>
  <c r="AD9" i="1"/>
  <c r="AH9" i="1"/>
  <c r="AF9" i="1"/>
  <c r="AC9" i="1"/>
  <c r="AE9" i="1"/>
  <c r="AG9" i="1"/>
  <c r="DT234" i="1"/>
  <c r="N241" i="1" s="1"/>
  <c r="DM234" i="1"/>
  <c r="N234" i="1" s="1"/>
  <c r="AD5" i="1"/>
  <c r="DN488" i="1" s="1"/>
  <c r="N489" i="1" s="1"/>
  <c r="AH5" i="1"/>
  <c r="AE5" i="1"/>
  <c r="AF5" i="1"/>
  <c r="DP345" i="1" s="1"/>
  <c r="N348" i="1" s="1"/>
  <c r="AC5" i="1"/>
  <c r="DM488" i="1" s="1"/>
  <c r="N488" i="1" s="1"/>
  <c r="AG5" i="1"/>
  <c r="DT3" i="1"/>
  <c r="N10" i="1" s="1"/>
  <c r="AT40" i="1"/>
  <c r="AX40" i="1"/>
  <c r="AU40" i="1"/>
  <c r="AV40" i="1"/>
  <c r="AS40" i="1"/>
  <c r="AW40" i="1"/>
  <c r="DN213" i="1"/>
  <c r="O213" i="1" s="1"/>
  <c r="AT36" i="1"/>
  <c r="AX36" i="1"/>
  <c r="AU36" i="1"/>
  <c r="AV36" i="1"/>
  <c r="AS36" i="1"/>
  <c r="AW36" i="1"/>
  <c r="AT32" i="1"/>
  <c r="AX32" i="1"/>
  <c r="AU32" i="1"/>
  <c r="AV32" i="1"/>
  <c r="AS32" i="1"/>
  <c r="AW32" i="1"/>
  <c r="DM26" i="1"/>
  <c r="O25" i="1" s="1"/>
  <c r="DP290" i="1"/>
  <c r="O292" i="1" s="1"/>
  <c r="AT28" i="1"/>
  <c r="DN511" i="1" s="1"/>
  <c r="O511" i="1" s="1"/>
  <c r="AX28" i="1"/>
  <c r="AU28" i="1"/>
  <c r="DO511" i="1" s="1"/>
  <c r="O512" i="1" s="1"/>
  <c r="AV28" i="1"/>
  <c r="DP511" i="1" s="1"/>
  <c r="O513" i="1" s="1"/>
  <c r="AS28" i="1"/>
  <c r="DM511" i="1" s="1"/>
  <c r="O510" i="1" s="1"/>
  <c r="AW28" i="1"/>
  <c r="DN70" i="1"/>
  <c r="O70" i="1" s="1"/>
  <c r="DM48" i="1"/>
  <c r="O47" i="1" s="1"/>
  <c r="AT24" i="1"/>
  <c r="DN368" i="1" s="1"/>
  <c r="O368" i="1" s="1"/>
  <c r="AX24" i="1"/>
  <c r="DR368" i="1" s="1"/>
  <c r="O372" i="1" s="1"/>
  <c r="AU24" i="1"/>
  <c r="DO368" i="1" s="1"/>
  <c r="O369" i="1" s="1"/>
  <c r="AV24" i="1"/>
  <c r="AS24" i="1"/>
  <c r="DM368" i="1" s="1"/>
  <c r="O367" i="1" s="1"/>
  <c r="AW24" i="1"/>
  <c r="DQ368" i="1" s="1"/>
  <c r="O371" i="1" s="1"/>
  <c r="DQ312" i="1"/>
  <c r="O315" i="1" s="1"/>
  <c r="AT20" i="1"/>
  <c r="AX20" i="1"/>
  <c r="AU20" i="1"/>
  <c r="AV20" i="1"/>
  <c r="AS20" i="1"/>
  <c r="AW20" i="1"/>
  <c r="AT16" i="1"/>
  <c r="AX16" i="1"/>
  <c r="AU16" i="1"/>
  <c r="AV16" i="1"/>
  <c r="AS16" i="1"/>
  <c r="AW16" i="1"/>
  <c r="AT12" i="1"/>
  <c r="AX12" i="1"/>
  <c r="AU12" i="1"/>
  <c r="AV12" i="1"/>
  <c r="AS12" i="1"/>
  <c r="AW12" i="1"/>
  <c r="DP467" i="1"/>
  <c r="O469" i="1" s="1"/>
  <c r="DN456" i="1"/>
  <c r="O456" i="1" s="1"/>
  <c r="AT8" i="1"/>
  <c r="AX8" i="1"/>
  <c r="AU8" i="1"/>
  <c r="AV8" i="1"/>
  <c r="AS8" i="1"/>
  <c r="AW8" i="1"/>
  <c r="DT323" i="1"/>
  <c r="O329" i="1" s="1"/>
  <c r="DS323" i="1"/>
  <c r="O328" i="1" s="1"/>
  <c r="DM445" i="1"/>
  <c r="O444" i="1" s="1"/>
  <c r="AT4" i="1"/>
  <c r="AX4" i="1"/>
  <c r="AU4" i="1"/>
  <c r="AV4" i="1"/>
  <c r="AS4" i="1"/>
  <c r="AW4" i="1"/>
  <c r="CR38" i="1"/>
  <c r="CO38" i="1"/>
  <c r="CS38" i="1"/>
  <c r="CP38" i="1"/>
  <c r="CT38" i="1"/>
  <c r="CQ38" i="1"/>
  <c r="CR34" i="1"/>
  <c r="CO34" i="1"/>
  <c r="CS34" i="1"/>
  <c r="CP34" i="1"/>
  <c r="CT34" i="1"/>
  <c r="CQ34" i="1"/>
  <c r="DP470" i="1"/>
  <c r="R469" i="1" s="1"/>
  <c r="DO470" i="1"/>
  <c r="R468" i="1" s="1"/>
  <c r="DN470" i="1"/>
  <c r="R467" i="1" s="1"/>
  <c r="CR30" i="1"/>
  <c r="CO30" i="1"/>
  <c r="CS30" i="1"/>
  <c r="CP30" i="1"/>
  <c r="CT30" i="1"/>
  <c r="CQ30" i="1"/>
  <c r="DO536" i="1" s="1"/>
  <c r="R534" i="1" s="1"/>
  <c r="CR26" i="1"/>
  <c r="CO26" i="1"/>
  <c r="CS26" i="1"/>
  <c r="CP26" i="1"/>
  <c r="CT26" i="1"/>
  <c r="CQ26" i="1"/>
  <c r="CR22" i="1"/>
  <c r="CO22" i="1"/>
  <c r="CS22" i="1"/>
  <c r="CP22" i="1"/>
  <c r="CT22" i="1"/>
  <c r="CQ22" i="1"/>
  <c r="DN172" i="1"/>
  <c r="R169" i="1" s="1"/>
  <c r="DM172" i="1"/>
  <c r="R168" i="1" s="1"/>
  <c r="CR18" i="1"/>
  <c r="CO18" i="1"/>
  <c r="CS18" i="1"/>
  <c r="CP18" i="1"/>
  <c r="CT18" i="1"/>
  <c r="CQ18" i="1"/>
  <c r="DN106" i="1"/>
  <c r="R103" i="1" s="1"/>
  <c r="DM106" i="1"/>
  <c r="R102" i="1" s="1"/>
  <c r="CR14" i="1"/>
  <c r="CO14" i="1"/>
  <c r="CS14" i="1"/>
  <c r="CP14" i="1"/>
  <c r="CT14" i="1"/>
  <c r="CQ14" i="1"/>
  <c r="DP249" i="1"/>
  <c r="R248" i="1" s="1"/>
  <c r="DN249" i="1"/>
  <c r="R246" i="1" s="1"/>
  <c r="CR10" i="1"/>
  <c r="CO10" i="1"/>
  <c r="CS10" i="1"/>
  <c r="CP10" i="1"/>
  <c r="CT10" i="1"/>
  <c r="CQ10" i="1"/>
  <c r="DS84" i="1"/>
  <c r="R86" i="1" s="1"/>
  <c r="CR6" i="1"/>
  <c r="CO6" i="1"/>
  <c r="CS6" i="1"/>
  <c r="DQ349" i="1" s="1"/>
  <c r="R349" i="1" s="1"/>
  <c r="CP6" i="1"/>
  <c r="CT6" i="1"/>
  <c r="CQ6" i="1"/>
  <c r="DP18" i="1"/>
  <c r="R17" i="1" s="1"/>
  <c r="DO18" i="1"/>
  <c r="R16" i="1" s="1"/>
  <c r="DN18" i="1"/>
  <c r="R15" i="1" s="1"/>
  <c r="BL40" i="1"/>
  <c r="BI40" i="1"/>
  <c r="BM40" i="1"/>
  <c r="BJ40" i="1"/>
  <c r="BN40" i="1"/>
  <c r="BK40" i="1"/>
  <c r="BL36" i="1"/>
  <c r="BI36" i="1"/>
  <c r="BM36" i="1"/>
  <c r="BJ36" i="1"/>
  <c r="BN36" i="1"/>
  <c r="BK36" i="1"/>
  <c r="BL32" i="1"/>
  <c r="BI32" i="1"/>
  <c r="BM32" i="1"/>
  <c r="BJ32" i="1"/>
  <c r="BN32" i="1"/>
  <c r="BK32" i="1"/>
  <c r="DN60" i="1"/>
  <c r="P59" i="1" s="1"/>
  <c r="BL28" i="1"/>
  <c r="DP512" i="1" s="1"/>
  <c r="P513" i="1" s="1"/>
  <c r="BI28" i="1"/>
  <c r="DM512" i="1" s="1"/>
  <c r="P510" i="1" s="1"/>
  <c r="BM28" i="1"/>
  <c r="BJ28" i="1"/>
  <c r="DN512" i="1" s="1"/>
  <c r="P511" i="1" s="1"/>
  <c r="BN28" i="1"/>
  <c r="BK28" i="1"/>
  <c r="DO512" i="1" s="1"/>
  <c r="P512" i="1" s="1"/>
  <c r="BL24" i="1"/>
  <c r="BI24" i="1"/>
  <c r="BM24" i="1"/>
  <c r="BJ24" i="1"/>
  <c r="BN24" i="1"/>
  <c r="BK24" i="1"/>
  <c r="DP313" i="1"/>
  <c r="P314" i="1" s="1"/>
  <c r="BL20" i="1"/>
  <c r="BI20" i="1"/>
  <c r="BM20" i="1"/>
  <c r="BJ20" i="1"/>
  <c r="BN20" i="1"/>
  <c r="BK20" i="1"/>
  <c r="BJ15" i="1"/>
  <c r="BN15" i="1"/>
  <c r="BK15" i="1"/>
  <c r="BL15" i="1"/>
  <c r="BI15" i="1"/>
  <c r="BM15" i="1"/>
  <c r="BJ11" i="1"/>
  <c r="BN11" i="1"/>
  <c r="BK11" i="1"/>
  <c r="BL11" i="1"/>
  <c r="BI11" i="1"/>
  <c r="BM11" i="1"/>
  <c r="BJ7" i="1"/>
  <c r="BN7" i="1"/>
  <c r="BK7" i="1"/>
  <c r="BL7" i="1"/>
  <c r="BI7" i="1"/>
  <c r="BM7" i="1"/>
  <c r="DQ225" i="1"/>
  <c r="P227" i="1" s="1"/>
  <c r="DM446" i="1"/>
  <c r="P444" i="1" s="1"/>
  <c r="BK3" i="1"/>
  <c r="BN3" i="1"/>
  <c r="BJ3" i="1"/>
  <c r="BM3" i="1"/>
  <c r="BI3" i="1"/>
  <c r="BL3" i="1"/>
  <c r="DP534" i="1"/>
  <c r="P535" i="1" s="1"/>
  <c r="DS523" i="1"/>
  <c r="P527" i="1" s="1"/>
  <c r="DN523" i="1"/>
  <c r="P522" i="1" s="1"/>
  <c r="DS512" i="1"/>
  <c r="P516" i="1" s="1"/>
  <c r="DS534" i="1"/>
  <c r="P538" i="1" s="1"/>
  <c r="DO534" i="1"/>
  <c r="P534" i="1" s="1"/>
  <c r="DR512" i="1"/>
  <c r="P515" i="1" s="1"/>
  <c r="DR534" i="1"/>
  <c r="P537" i="1" s="1"/>
  <c r="DP523" i="1"/>
  <c r="P524" i="1" s="1"/>
  <c r="DR523" i="1"/>
  <c r="P526" i="1" s="1"/>
  <c r="DN534" i="1"/>
  <c r="P533" i="1" s="1"/>
  <c r="DQ512" i="1"/>
  <c r="P514" i="1" s="1"/>
  <c r="DQ534" i="1"/>
  <c r="P536" i="1" s="1"/>
  <c r="DO523" i="1"/>
  <c r="P523" i="1" s="1"/>
  <c r="DM490" i="1"/>
  <c r="P488" i="1" s="1"/>
  <c r="DO490" i="1"/>
  <c r="P490" i="1" s="1"/>
  <c r="DN501" i="1"/>
  <c r="P500" i="1" s="1"/>
  <c r="DN490" i="1"/>
  <c r="P489" i="1" s="1"/>
  <c r="DT446" i="1"/>
  <c r="P451" i="1" s="1"/>
  <c r="DT468" i="1"/>
  <c r="P473" i="1" s="1"/>
  <c r="DR501" i="1"/>
  <c r="P504" i="1" s="1"/>
  <c r="DP490" i="1"/>
  <c r="P491" i="1" s="1"/>
  <c r="DP501" i="1"/>
  <c r="P502" i="1" s="1"/>
  <c r="DR490" i="1"/>
  <c r="P493" i="1" s="1"/>
  <c r="DQ501" i="1"/>
  <c r="P503" i="1" s="1"/>
  <c r="DQ468" i="1"/>
  <c r="P470" i="1" s="1"/>
  <c r="DS501" i="1"/>
  <c r="P505" i="1" s="1"/>
  <c r="DO501" i="1"/>
  <c r="P501" i="1" s="1"/>
  <c r="DQ490" i="1"/>
  <c r="P492" i="1" s="1"/>
  <c r="DS490" i="1"/>
  <c r="P494" i="1" s="1"/>
  <c r="DM501" i="1"/>
  <c r="P499" i="1" s="1"/>
  <c r="DS468" i="1"/>
  <c r="P472" i="1" s="1"/>
  <c r="CB39" i="1"/>
  <c r="BY39" i="1"/>
  <c r="CC39" i="1"/>
  <c r="BZ39" i="1"/>
  <c r="CD39" i="1"/>
  <c r="CA39" i="1"/>
  <c r="CB35" i="1"/>
  <c r="BY35" i="1"/>
  <c r="CC35" i="1"/>
  <c r="BZ35" i="1"/>
  <c r="CD35" i="1"/>
  <c r="CA35" i="1"/>
  <c r="CB31" i="1"/>
  <c r="BY31" i="1"/>
  <c r="CC31" i="1"/>
  <c r="BZ31" i="1"/>
  <c r="CD31" i="1"/>
  <c r="CA31" i="1"/>
  <c r="CB27" i="1"/>
  <c r="BY27" i="1"/>
  <c r="DM502" i="1" s="1"/>
  <c r="Q499" i="1" s="1"/>
  <c r="CC27" i="1"/>
  <c r="BZ27" i="1"/>
  <c r="DN502" i="1" s="1"/>
  <c r="Q500" i="1" s="1"/>
  <c r="CD27" i="1"/>
  <c r="CA27" i="1"/>
  <c r="DO502" i="1" s="1"/>
  <c r="Q501" i="1" s="1"/>
  <c r="CB23" i="1"/>
  <c r="BY23" i="1"/>
  <c r="CC23" i="1"/>
  <c r="BZ23" i="1"/>
  <c r="CD23" i="1"/>
  <c r="CA23" i="1"/>
  <c r="CB19" i="1"/>
  <c r="BY19" i="1"/>
  <c r="CC19" i="1"/>
  <c r="BZ19" i="1"/>
  <c r="CD19" i="1"/>
  <c r="CA19" i="1"/>
  <c r="BZ14" i="1"/>
  <c r="CD14" i="1"/>
  <c r="CA14" i="1"/>
  <c r="CB14" i="1"/>
  <c r="BY14" i="1"/>
  <c r="CC14" i="1"/>
  <c r="BZ10" i="1"/>
  <c r="CD10" i="1"/>
  <c r="CA10" i="1"/>
  <c r="CB10" i="1"/>
  <c r="BY10" i="1"/>
  <c r="CC10" i="1"/>
  <c r="BZ6" i="1"/>
  <c r="CD6" i="1"/>
  <c r="CA6" i="1"/>
  <c r="CB6" i="1"/>
  <c r="BY6" i="1"/>
  <c r="CC6" i="1"/>
  <c r="DQ436" i="1" s="1"/>
  <c r="Q437" i="1" s="1"/>
  <c r="DN17" i="1"/>
  <c r="Q15" i="1" s="1"/>
  <c r="DM17" i="1"/>
  <c r="Q14" i="1" s="1"/>
  <c r="CB15" i="1"/>
  <c r="BY15" i="1"/>
  <c r="CC15" i="1"/>
  <c r="BZ15" i="1"/>
  <c r="CD15" i="1"/>
  <c r="CA15" i="1"/>
  <c r="DQ469" i="1"/>
  <c r="Q470" i="1" s="1"/>
  <c r="DR382" i="1"/>
  <c r="R383" i="1" s="1"/>
  <c r="DR311" i="1"/>
  <c r="N316" i="1" s="1"/>
  <c r="DJ44" i="1"/>
  <c r="DB44" i="1"/>
  <c r="DG44" i="1"/>
  <c r="DO411" i="1"/>
  <c r="N413" i="1" s="1"/>
  <c r="DN400" i="1"/>
  <c r="N401" i="1" s="1"/>
  <c r="DP201" i="1"/>
  <c r="N204" i="1" s="1"/>
  <c r="DQ422" i="1"/>
  <c r="N426" i="1" s="1"/>
  <c r="DR25" i="1"/>
  <c r="N30" i="1" s="1"/>
  <c r="DM80" i="1"/>
  <c r="N80" i="1" s="1"/>
  <c r="DN158" i="1"/>
  <c r="O158" i="1" s="1"/>
  <c r="DM279" i="1"/>
  <c r="O278" i="1" s="1"/>
  <c r="DS26" i="1"/>
  <c r="O31" i="1" s="1"/>
  <c r="DT48" i="1"/>
  <c r="O54" i="1" s="1"/>
  <c r="DM37" i="1"/>
  <c r="O36" i="1" s="1"/>
  <c r="DR324" i="1"/>
  <c r="P327" i="1" s="1"/>
  <c r="DM29" i="1"/>
  <c r="R25" i="1" s="1"/>
  <c r="DM51" i="1"/>
  <c r="R47" i="1" s="1"/>
  <c r="DN238" i="1"/>
  <c r="R235" i="1" s="1"/>
  <c r="DM404" i="1"/>
  <c r="R400" i="1" s="1"/>
  <c r="DM412" i="1"/>
  <c r="O411" i="1" s="1"/>
  <c r="DM392" i="1"/>
  <c r="Q389" i="1" s="1"/>
  <c r="DR401" i="1"/>
  <c r="O405" i="1" s="1"/>
  <c r="DM18" i="1"/>
  <c r="R14" i="1" s="1"/>
  <c r="DP91" i="1"/>
  <c r="N94" i="1" s="1"/>
  <c r="DP246" i="1"/>
  <c r="O248" i="1" s="1"/>
  <c r="DM260" i="1"/>
  <c r="R256" i="1" s="1"/>
  <c r="DT135" i="1"/>
  <c r="N142" i="1" s="1"/>
  <c r="DR246" i="1"/>
  <c r="O250" i="1" s="1"/>
  <c r="DT183" i="1"/>
  <c r="R186" i="1" s="1"/>
  <c r="DR367" i="1"/>
  <c r="N372" i="1" s="1"/>
  <c r="DP150" i="1"/>
  <c r="R149" i="1" s="1"/>
  <c r="DM40" i="1"/>
  <c r="R36" i="1" s="1"/>
  <c r="DM92" i="1"/>
  <c r="O91" i="1" s="1"/>
  <c r="DM81" i="1"/>
  <c r="O80" i="1" s="1"/>
  <c r="DN114" i="1"/>
  <c r="O114" i="1" s="1"/>
  <c r="DO15" i="1"/>
  <c r="O16" i="1" s="1"/>
  <c r="DP16" i="1"/>
  <c r="P17" i="1" s="1"/>
  <c r="DM367" i="1"/>
  <c r="N367" i="1" s="1"/>
  <c r="DQ382" i="1"/>
  <c r="R382" i="1" s="1"/>
  <c r="DR335" i="1"/>
  <c r="O339" i="1" s="1"/>
  <c r="DO202" i="1"/>
  <c r="O203" i="1" s="1"/>
  <c r="DN311" i="1"/>
  <c r="N312" i="1" s="1"/>
  <c r="DN15" i="1"/>
  <c r="O15" i="1" s="1"/>
  <c r="DN147" i="1"/>
  <c r="O147" i="1" s="1"/>
  <c r="DR15" i="1"/>
  <c r="O19" i="1" s="1"/>
  <c r="DM249" i="1"/>
  <c r="R245" i="1" s="1"/>
  <c r="DN260" i="1"/>
  <c r="R257" i="1" s="1"/>
  <c r="DP169" i="1"/>
  <c r="O171" i="1" s="1"/>
  <c r="DM246" i="1"/>
  <c r="O245" i="1" s="1"/>
  <c r="DQ311" i="1"/>
  <c r="N315" i="1" s="1"/>
  <c r="DS25" i="1"/>
  <c r="N31" i="1" s="1"/>
  <c r="DO415" i="1"/>
  <c r="R413" i="1" s="1"/>
  <c r="DS117" i="1"/>
  <c r="R119" i="1" s="1"/>
  <c r="DS381" i="1"/>
  <c r="Q384" i="1" s="1"/>
  <c r="DO171" i="1"/>
  <c r="Q170" i="1" s="1"/>
  <c r="DM248" i="1"/>
  <c r="Q245" i="1" s="1"/>
  <c r="DP212" i="1"/>
  <c r="N215" i="1" s="1"/>
  <c r="DT157" i="1"/>
  <c r="N164" i="1" s="1"/>
  <c r="DN224" i="1"/>
  <c r="O224" i="1" s="1"/>
  <c r="DN345" i="1"/>
  <c r="N346" i="1" s="1"/>
  <c r="DM62" i="1"/>
  <c r="R58" i="1" s="1"/>
  <c r="DN304" i="1"/>
  <c r="R301" i="1" s="1"/>
  <c r="DN205" i="1"/>
  <c r="R202" i="1" s="1"/>
  <c r="DM193" i="1"/>
  <c r="Q190" i="1" s="1"/>
  <c r="DM226" i="1"/>
  <c r="Q223" i="1" s="1"/>
  <c r="DS135" i="1"/>
  <c r="N141" i="1" s="1"/>
  <c r="DT278" i="1"/>
  <c r="N285" i="1" s="1"/>
  <c r="DM257" i="1"/>
  <c r="O256" i="1" s="1"/>
  <c r="DN48" i="1"/>
  <c r="O48" i="1" s="1"/>
  <c r="DS311" i="1"/>
  <c r="N317" i="1" s="1"/>
  <c r="DO367" i="1"/>
  <c r="N369" i="1" s="1"/>
  <c r="DM349" i="1"/>
  <c r="R345" i="1" s="1"/>
  <c r="DN411" i="1"/>
  <c r="N412" i="1" s="1"/>
  <c r="DQ345" i="1"/>
  <c r="N349" i="1" s="1"/>
  <c r="DN62" i="1"/>
  <c r="R59" i="1" s="1"/>
  <c r="DT6" i="1"/>
  <c r="Q10" i="1" s="1"/>
  <c r="DM158" i="1"/>
  <c r="O157" i="1" s="1"/>
  <c r="DT29" i="1"/>
  <c r="R32" i="1" s="1"/>
  <c r="DM3" i="1"/>
  <c r="N3" i="1" s="1"/>
  <c r="DJ47" i="1"/>
  <c r="DG47" i="1"/>
  <c r="DF48" i="1"/>
  <c r="DH47" i="1"/>
  <c r="DG49" i="1"/>
  <c r="DH48" i="1"/>
  <c r="DH50" i="1"/>
  <c r="DH46" i="1"/>
  <c r="DE48" i="1"/>
  <c r="DE49" i="1"/>
  <c r="DH49" i="1"/>
  <c r="DG46" i="1"/>
  <c r="DG50" i="1"/>
  <c r="DP411" i="1"/>
  <c r="N414" i="1" s="1"/>
  <c r="DQ367" i="1"/>
  <c r="N371" i="1" s="1"/>
  <c r="DE47" i="1"/>
  <c r="DF47" i="1"/>
  <c r="DF50" i="1"/>
  <c r="DJ46" i="1"/>
  <c r="DQ400" i="1"/>
  <c r="N404" i="1" s="1"/>
  <c r="DN404" i="1"/>
  <c r="R401" i="1" s="1"/>
  <c r="DN201" i="1"/>
  <c r="N202" i="1" s="1"/>
  <c r="DN80" i="1"/>
  <c r="N81" i="1" s="1"/>
  <c r="DO150" i="1"/>
  <c r="R148" i="1" s="1"/>
  <c r="DM91" i="1"/>
  <c r="N91" i="1" s="1"/>
  <c r="DR114" i="1"/>
  <c r="O118" i="1" s="1"/>
  <c r="DN392" i="1"/>
  <c r="Q390" i="1" s="1"/>
  <c r="DT83" i="1"/>
  <c r="Q87" i="1" s="1"/>
  <c r="DQ359" i="1"/>
  <c r="Q360" i="1" s="1"/>
  <c r="DM303" i="1"/>
  <c r="Q300" i="1" s="1"/>
  <c r="DP325" i="1"/>
  <c r="Q325" i="1" s="1"/>
  <c r="DM359" i="1"/>
  <c r="Q356" i="1" s="1"/>
  <c r="DQ325" i="1"/>
  <c r="Q326" i="1" s="1"/>
  <c r="DT270" i="1"/>
  <c r="Q274" i="1" s="1"/>
  <c r="DS370" i="1"/>
  <c r="Q373" i="1" s="1"/>
  <c r="DS39" i="1"/>
  <c r="Q42" i="1" s="1"/>
  <c r="DR436" i="1"/>
  <c r="Q438" i="1" s="1"/>
  <c r="DT61" i="1"/>
  <c r="Q65" i="1" s="1"/>
  <c r="DR337" i="1"/>
  <c r="Q339" i="1" s="1"/>
  <c r="DS359" i="1"/>
  <c r="Q362" i="1" s="1"/>
  <c r="DQ292" i="1"/>
  <c r="Q293" i="1" s="1"/>
  <c r="DS403" i="1"/>
  <c r="Q406" i="1" s="1"/>
  <c r="DO325" i="1"/>
  <c r="Q324" i="1" s="1"/>
  <c r="DP403" i="1"/>
  <c r="Q403" i="1" s="1"/>
  <c r="DT193" i="1"/>
  <c r="Q197" i="1" s="1"/>
  <c r="DS292" i="1"/>
  <c r="Q295" i="1" s="1"/>
  <c r="DS414" i="1"/>
  <c r="Q417" i="1" s="1"/>
  <c r="DN359" i="1"/>
  <c r="Q357" i="1" s="1"/>
  <c r="DT303" i="1"/>
  <c r="Q307" i="1" s="1"/>
  <c r="DT17" i="1"/>
  <c r="Q21" i="1" s="1"/>
  <c r="DP359" i="1"/>
  <c r="Q359" i="1" s="1"/>
  <c r="DR359" i="1"/>
  <c r="Q361" i="1" s="1"/>
  <c r="DT105" i="1"/>
  <c r="Q109" i="1" s="1"/>
  <c r="DS392" i="1"/>
  <c r="Q395" i="1" s="1"/>
  <c r="DQ392" i="1"/>
  <c r="Q393" i="1" s="1"/>
  <c r="DI49" i="1"/>
  <c r="DP6" i="1"/>
  <c r="Q6" i="1" s="1"/>
  <c r="DI46" i="1"/>
  <c r="DR435" i="1"/>
  <c r="P438" i="1" s="1"/>
  <c r="DH44" i="1"/>
  <c r="DF49" i="1"/>
  <c r="DE50" i="1"/>
  <c r="DO392" i="1"/>
  <c r="Q391" i="1" s="1"/>
  <c r="DT248" i="1"/>
  <c r="Q252" i="1" s="1"/>
  <c r="DT259" i="1"/>
  <c r="Q263" i="1" s="1"/>
  <c r="DQ337" i="1"/>
  <c r="Q338" i="1" s="1"/>
  <c r="DR392" i="1"/>
  <c r="Q394" i="1" s="1"/>
  <c r="DT39" i="1"/>
  <c r="Q43" i="1" s="1"/>
  <c r="DN292" i="1"/>
  <c r="Q290" i="1" s="1"/>
  <c r="DM127" i="1"/>
  <c r="Q124" i="1" s="1"/>
  <c r="DS425" i="1"/>
  <c r="Q428" i="1" s="1"/>
  <c r="DS436" i="1"/>
  <c r="Q439" i="1" s="1"/>
  <c r="CZ51" i="1"/>
  <c r="DD51" i="1"/>
  <c r="DH51" i="1"/>
  <c r="CW51" i="1"/>
  <c r="DE51" i="1"/>
  <c r="DI51" i="1"/>
  <c r="DB47" i="1"/>
  <c r="DA47" i="1"/>
  <c r="DB49" i="1"/>
  <c r="CY49" i="1"/>
  <c r="CW49" i="1"/>
  <c r="DM73" i="1"/>
  <c r="R69" i="1" s="1"/>
  <c r="DM161" i="1"/>
  <c r="R157" i="1" s="1"/>
  <c r="DN16" i="1"/>
  <c r="P15" i="1" s="1"/>
  <c r="DM135" i="1"/>
  <c r="N135" i="1" s="1"/>
  <c r="DR400" i="1"/>
  <c r="N405" i="1" s="1"/>
  <c r="DM223" i="1"/>
  <c r="N223" i="1" s="1"/>
  <c r="DN91" i="1"/>
  <c r="N92" i="1" s="1"/>
  <c r="DN191" i="1"/>
  <c r="O191" i="1" s="1"/>
  <c r="DR412" i="1"/>
  <c r="O416" i="1" s="1"/>
  <c r="DP335" i="1"/>
  <c r="O337" i="1" s="1"/>
  <c r="DI48" i="1"/>
  <c r="DO359" i="1"/>
  <c r="Q358" i="1" s="1"/>
  <c r="DQ411" i="1"/>
  <c r="N415" i="1" s="1"/>
  <c r="DM411" i="1"/>
  <c r="N411" i="1" s="1"/>
  <c r="DP392" i="1"/>
  <c r="Q392" i="1" s="1"/>
  <c r="DT149" i="1"/>
  <c r="Q153" i="1" s="1"/>
  <c r="DS348" i="1"/>
  <c r="Q351" i="1" s="1"/>
  <c r="DR403" i="1"/>
  <c r="Q405" i="1" s="1"/>
  <c r="DT292" i="1"/>
  <c r="Q296" i="1" s="1"/>
  <c r="DT226" i="1"/>
  <c r="Q230" i="1" s="1"/>
  <c r="DS337" i="1"/>
  <c r="Q340" i="1" s="1"/>
  <c r="DM304" i="1"/>
  <c r="R300" i="1" s="1"/>
  <c r="DR393" i="1"/>
  <c r="R394" i="1" s="1"/>
  <c r="DA50" i="1"/>
  <c r="DA46" i="1"/>
  <c r="DC48" i="1"/>
  <c r="DA48" i="1"/>
  <c r="CY48" i="1"/>
  <c r="DS247" i="1"/>
  <c r="P251" i="1" s="1"/>
  <c r="DT50" i="1"/>
  <c r="Q54" i="1" s="1"/>
  <c r="DT116" i="1"/>
  <c r="Q120" i="1" s="1"/>
  <c r="DM300" i="1"/>
  <c r="N300" i="1" s="1"/>
  <c r="DS389" i="1"/>
  <c r="N395" i="1" s="1"/>
  <c r="DT322" i="1"/>
  <c r="N329" i="1" s="1"/>
  <c r="DT47" i="1"/>
  <c r="N54" i="1" s="1"/>
  <c r="DO356" i="1"/>
  <c r="N358" i="1" s="1"/>
  <c r="DP356" i="1"/>
  <c r="N359" i="1" s="1"/>
  <c r="DS422" i="1"/>
  <c r="N428" i="1" s="1"/>
  <c r="DM356" i="1"/>
  <c r="N356" i="1" s="1"/>
  <c r="DN389" i="1"/>
  <c r="N390" i="1" s="1"/>
  <c r="DQ356" i="1"/>
  <c r="N360" i="1" s="1"/>
  <c r="DS345" i="1"/>
  <c r="N351" i="1" s="1"/>
  <c r="DP278" i="1"/>
  <c r="N281" i="1" s="1"/>
  <c r="DS245" i="1"/>
  <c r="N251" i="1" s="1"/>
  <c r="DN322" i="1"/>
  <c r="N323" i="1" s="1"/>
  <c r="DR433" i="1"/>
  <c r="N438" i="1" s="1"/>
  <c r="DQ389" i="1"/>
  <c r="N393" i="1" s="1"/>
  <c r="DM256" i="1"/>
  <c r="N256" i="1" s="1"/>
  <c r="DT245" i="1"/>
  <c r="N252" i="1" s="1"/>
  <c r="DT267" i="1"/>
  <c r="N274" i="1" s="1"/>
  <c r="DT223" i="1"/>
  <c r="N230" i="1" s="1"/>
  <c r="DS391" i="1"/>
  <c r="P395" i="1" s="1"/>
  <c r="DS336" i="1"/>
  <c r="P340" i="1" s="1"/>
  <c r="DT324" i="1"/>
  <c r="P329" i="1" s="1"/>
  <c r="DM60" i="1"/>
  <c r="P58" i="1" s="1"/>
  <c r="DM93" i="1"/>
  <c r="P91" i="1" s="1"/>
  <c r="DP358" i="1"/>
  <c r="P359" i="1" s="1"/>
  <c r="DN391" i="1"/>
  <c r="P390" i="1" s="1"/>
  <c r="DQ391" i="1"/>
  <c r="P393" i="1" s="1"/>
  <c r="DM291" i="1"/>
  <c r="P289" i="1" s="1"/>
  <c r="DT203" i="1"/>
  <c r="P208" i="1" s="1"/>
  <c r="DS369" i="1"/>
  <c r="P373" i="1" s="1"/>
  <c r="DR402" i="1"/>
  <c r="P405" i="1" s="1"/>
  <c r="DO358" i="1"/>
  <c r="P358" i="1" s="1"/>
  <c r="DM391" i="1"/>
  <c r="P389" i="1" s="1"/>
  <c r="DP391" i="1"/>
  <c r="P392" i="1" s="1"/>
  <c r="DT16" i="1"/>
  <c r="P21" i="1" s="1"/>
  <c r="DP324" i="1"/>
  <c r="P325" i="1" s="1"/>
  <c r="DS324" i="1"/>
  <c r="P328" i="1" s="1"/>
  <c r="DT126" i="1"/>
  <c r="P131" i="1" s="1"/>
  <c r="DR358" i="1"/>
  <c r="P361" i="1" s="1"/>
  <c r="DN358" i="1"/>
  <c r="P357" i="1" s="1"/>
  <c r="DT104" i="1"/>
  <c r="P109" i="1" s="1"/>
  <c r="DS402" i="1"/>
  <c r="P406" i="1" s="1"/>
  <c r="DT236" i="1"/>
  <c r="P241" i="1" s="1"/>
  <c r="DM126" i="1"/>
  <c r="P124" i="1" s="1"/>
  <c r="DS424" i="1"/>
  <c r="P428" i="1" s="1"/>
  <c r="DS347" i="1"/>
  <c r="P351" i="1" s="1"/>
  <c r="DQ358" i="1"/>
  <c r="P360" i="1" s="1"/>
  <c r="DM358" i="1"/>
  <c r="P356" i="1" s="1"/>
  <c r="DR391" i="1"/>
  <c r="P394" i="1" s="1"/>
  <c r="DO324" i="1"/>
  <c r="P324" i="1" s="1"/>
  <c r="DM212" i="1"/>
  <c r="N212" i="1" s="1"/>
  <c r="DT37" i="1"/>
  <c r="O43" i="1" s="1"/>
  <c r="DS224" i="1"/>
  <c r="O229" i="1" s="1"/>
  <c r="DT227" i="1"/>
  <c r="R230" i="1" s="1"/>
  <c r="DM238" i="1"/>
  <c r="R234" i="1" s="1"/>
  <c r="DT102" i="1"/>
  <c r="N109" i="1" s="1"/>
  <c r="DT169" i="1"/>
  <c r="O175" i="1" s="1"/>
  <c r="DN278" i="1"/>
  <c r="N279" i="1" s="1"/>
  <c r="DO278" i="1"/>
  <c r="N280" i="1" s="1"/>
  <c r="DT201" i="1"/>
  <c r="N208" i="1" s="1"/>
  <c r="DP322" i="1"/>
  <c r="N325" i="1" s="1"/>
  <c r="DM278" i="1"/>
  <c r="N278" i="1" s="1"/>
  <c r="DM312" i="1"/>
  <c r="O311" i="1" s="1"/>
  <c r="DP389" i="1"/>
  <c r="N392" i="1" s="1"/>
  <c r="DO389" i="1"/>
  <c r="N391" i="1" s="1"/>
  <c r="DM393" i="1"/>
  <c r="R389" i="1" s="1"/>
  <c r="DQ426" i="1"/>
  <c r="R426" i="1" s="1"/>
  <c r="DR434" i="1"/>
  <c r="O438" i="1" s="1"/>
  <c r="DT282" i="1"/>
  <c r="R285" i="1" s="1"/>
  <c r="DS435" i="1"/>
  <c r="P439" i="1" s="1"/>
  <c r="DS412" i="1"/>
  <c r="O417" i="1" s="1"/>
  <c r="DS434" i="1"/>
  <c r="O439" i="1" s="1"/>
  <c r="DN390" i="1"/>
  <c r="O390" i="1" s="1"/>
  <c r="DS401" i="1"/>
  <c r="O406" i="1" s="1"/>
  <c r="DM224" i="1"/>
  <c r="O223" i="1" s="1"/>
  <c r="DT202" i="1"/>
  <c r="O208" i="1" s="1"/>
  <c r="DS390" i="1"/>
  <c r="O395" i="1" s="1"/>
  <c r="DT103" i="1"/>
  <c r="O109" i="1" s="1"/>
  <c r="DO390" i="1"/>
  <c r="O391" i="1" s="1"/>
  <c r="DP357" i="1"/>
  <c r="O359" i="1" s="1"/>
  <c r="DM268" i="1"/>
  <c r="O267" i="1" s="1"/>
  <c r="DN323" i="1"/>
  <c r="O323" i="1" s="1"/>
  <c r="DM357" i="1"/>
  <c r="O356" i="1" s="1"/>
  <c r="DN92" i="1"/>
  <c r="O92" i="1" s="1"/>
  <c r="DS423" i="1"/>
  <c r="O428" i="1" s="1"/>
  <c r="DN268" i="1"/>
  <c r="O268" i="1" s="1"/>
  <c r="DM202" i="1"/>
  <c r="O201" i="1" s="1"/>
  <c r="DT147" i="1"/>
  <c r="O153" i="1" s="1"/>
  <c r="DM59" i="1"/>
  <c r="O58" i="1" s="1"/>
  <c r="DS202" i="1"/>
  <c r="O207" i="1" s="1"/>
  <c r="DS7" i="1"/>
  <c r="R9" i="1" s="1"/>
  <c r="DR360" i="1"/>
  <c r="R361" i="1" s="1"/>
  <c r="DR415" i="1"/>
  <c r="R416" i="1" s="1"/>
  <c r="DS426" i="1"/>
  <c r="R428" i="1" s="1"/>
  <c r="DT73" i="1"/>
  <c r="R76" i="1" s="1"/>
  <c r="DT7" i="1"/>
  <c r="R10" i="1" s="1"/>
  <c r="DR338" i="1"/>
  <c r="R339" i="1" s="1"/>
  <c r="DN360" i="1"/>
  <c r="R357" i="1" s="1"/>
  <c r="DP360" i="1"/>
  <c r="R359" i="1" s="1"/>
  <c r="DO393" i="1"/>
  <c r="R391" i="1" s="1"/>
  <c r="DM205" i="1"/>
  <c r="R201" i="1" s="1"/>
  <c r="DS393" i="1"/>
  <c r="R395" i="1" s="1"/>
  <c r="DT326" i="1"/>
  <c r="R329" i="1" s="1"/>
  <c r="DS315" i="1"/>
  <c r="R317" i="1" s="1"/>
  <c r="DM326" i="1"/>
  <c r="R322" i="1" s="1"/>
  <c r="DT84" i="1"/>
  <c r="R87" i="1" s="1"/>
  <c r="DS371" i="1"/>
  <c r="R373" i="1" s="1"/>
  <c r="DT62" i="1"/>
  <c r="R65" i="1" s="1"/>
  <c r="DT18" i="1"/>
  <c r="R21" i="1" s="1"/>
  <c r="DT150" i="1"/>
  <c r="R153" i="1" s="1"/>
  <c r="DS437" i="1"/>
  <c r="R439" i="1" s="1"/>
  <c r="DT238" i="1"/>
  <c r="R241" i="1" s="1"/>
  <c r="DT293" i="1"/>
  <c r="R296" i="1" s="1"/>
  <c r="DT139" i="1"/>
  <c r="R142" i="1" s="1"/>
  <c r="DS326" i="1"/>
  <c r="R328" i="1" s="1"/>
  <c r="DP393" i="1"/>
  <c r="R392" i="1" s="1"/>
  <c r="DS293" i="1"/>
  <c r="R295" i="1" s="1"/>
  <c r="DQ393" i="1"/>
  <c r="R393" i="1" s="1"/>
  <c r="DM293" i="1"/>
  <c r="R289" i="1" s="1"/>
  <c r="DR437" i="1"/>
  <c r="R438" i="1" s="1"/>
  <c r="DQ437" i="1"/>
  <c r="R437" i="1" s="1"/>
  <c r="DS360" i="1"/>
  <c r="R362" i="1" s="1"/>
  <c r="DO360" i="1"/>
  <c r="R358" i="1" s="1"/>
  <c r="DQ326" i="1"/>
  <c r="R326" i="1" s="1"/>
  <c r="DN393" i="1"/>
  <c r="R390" i="1" s="1"/>
  <c r="DM315" i="1"/>
  <c r="R311" i="1" s="1"/>
  <c r="DT106" i="1"/>
  <c r="R109" i="1" s="1"/>
  <c r="DS349" i="1"/>
  <c r="R351" i="1" s="1"/>
  <c r="DM117" i="1"/>
  <c r="R113" i="1" s="1"/>
  <c r="DT216" i="1"/>
  <c r="R219" i="1" s="1"/>
  <c r="DS382" i="1"/>
  <c r="R384" i="1" s="1"/>
  <c r="DS404" i="1"/>
  <c r="R406" i="1" s="1"/>
  <c r="DS338" i="1"/>
  <c r="R340" i="1" s="1"/>
  <c r="DN227" i="1"/>
  <c r="R224" i="1" s="1"/>
  <c r="DM360" i="1"/>
  <c r="R356" i="1" s="1"/>
  <c r="DN51" i="1"/>
  <c r="R48" i="1" s="1"/>
  <c r="DM95" i="1"/>
  <c r="R91" i="1" s="1"/>
  <c r="DT113" i="1"/>
  <c r="N120" i="1" s="1"/>
  <c r="DT213" i="1"/>
  <c r="O219" i="1" s="1"/>
  <c r="DN202" i="1"/>
  <c r="O202" i="1" s="1"/>
  <c r="DT25" i="1"/>
  <c r="N32" i="1" s="1"/>
  <c r="DS223" i="1"/>
  <c r="N229" i="1" s="1"/>
  <c r="DT92" i="1"/>
  <c r="O98" i="1" s="1"/>
  <c r="DM150" i="1"/>
  <c r="R146" i="1" s="1"/>
  <c r="DP124" i="1"/>
  <c r="N127" i="1" s="1"/>
  <c r="DT14" i="1"/>
  <c r="N21" i="1" s="1"/>
  <c r="DN312" i="1"/>
  <c r="O312" i="1" s="1"/>
  <c r="DN356" i="1"/>
  <c r="N357" i="1" s="1"/>
  <c r="DR389" i="1"/>
  <c r="N394" i="1" s="1"/>
  <c r="DO391" i="1"/>
  <c r="P391" i="1" s="1"/>
  <c r="DR326" i="1"/>
  <c r="R327" i="1" s="1"/>
  <c r="DP437" i="1"/>
  <c r="R436" i="1" s="1"/>
  <c r="DS205" i="1"/>
  <c r="R207" i="1" s="1"/>
  <c r="DN293" i="1"/>
  <c r="R290" i="1" s="1"/>
  <c r="DS358" i="1"/>
  <c r="P362" i="1" s="1"/>
  <c r="DT315" i="1"/>
  <c r="R318" i="1" s="1"/>
  <c r="DM290" i="1"/>
  <c r="O289" i="1" s="1"/>
  <c r="DM84" i="1"/>
  <c r="R80" i="1" s="1"/>
  <c r="DN246" i="1"/>
  <c r="O246" i="1" s="1"/>
  <c r="DR426" i="1"/>
  <c r="R427" i="1" s="1"/>
  <c r="DS161" i="1"/>
  <c r="R163" i="1" s="1"/>
  <c r="DT205" i="1"/>
  <c r="R208" i="1" s="1"/>
  <c r="DQ7" i="1"/>
  <c r="R7" i="1" s="1"/>
  <c r="DS380" i="1"/>
  <c r="P384" i="1" s="1"/>
  <c r="DR390" i="1"/>
  <c r="O394" i="1" s="1"/>
  <c r="DT279" i="1"/>
  <c r="O285" i="1" s="1"/>
  <c r="DS334" i="1"/>
  <c r="N340" i="1" s="1"/>
  <c r="DT289" i="1"/>
  <c r="N296" i="1" s="1"/>
  <c r="DM289" i="1"/>
  <c r="N289" i="1" s="1"/>
  <c r="DS367" i="1"/>
  <c r="N373" i="1" s="1"/>
  <c r="DM58" i="1"/>
  <c r="N58" i="1" s="1"/>
  <c r="DT304" i="1"/>
  <c r="R307" i="1" s="1"/>
  <c r="DT172" i="1"/>
  <c r="R175" i="1" s="1"/>
  <c r="DS73" i="1"/>
  <c r="R75" i="1" s="1"/>
  <c r="DM128" i="1"/>
  <c r="R124" i="1" s="1"/>
  <c r="DT260" i="1"/>
  <c r="R263" i="1" s="1"/>
  <c r="DQ415" i="1"/>
  <c r="R415" i="1" s="1"/>
  <c r="DT128" i="1"/>
  <c r="R131" i="1" s="1"/>
  <c r="DQ360" i="1"/>
  <c r="R360" i="1" s="1"/>
  <c r="DR404" i="1"/>
  <c r="R405" i="1" s="1"/>
  <c r="DS415" i="1"/>
  <c r="R417" i="1" s="1"/>
  <c r="DM227" i="1"/>
  <c r="R223" i="1" s="1"/>
  <c r="DN150" i="1"/>
  <c r="R147" i="1" s="1"/>
  <c r="DS60" i="1"/>
  <c r="P64" i="1" s="1"/>
  <c r="DT60" i="1"/>
  <c r="P65" i="1" s="1"/>
  <c r="DT170" i="1"/>
  <c r="P175" i="1" s="1"/>
  <c r="DS413" i="1"/>
  <c r="P417" i="1" s="1"/>
  <c r="DT313" i="1"/>
  <c r="P318" i="1" s="1"/>
  <c r="DS248" i="1"/>
  <c r="Q251" i="1" s="1"/>
  <c r="DR248" i="1"/>
  <c r="Q250" i="1" s="1"/>
  <c r="DQ248" i="1"/>
  <c r="Q249" i="1" s="1"/>
  <c r="DS160" i="1"/>
  <c r="Q163" i="1" s="1"/>
  <c r="DT182" i="1"/>
  <c r="Q186" i="1" s="1"/>
  <c r="DT160" i="1"/>
  <c r="Q164" i="1" s="1"/>
  <c r="DT138" i="1"/>
  <c r="Q142" i="1" s="1"/>
  <c r="DS138" i="1"/>
  <c r="Q141" i="1" s="1"/>
  <c r="DT115" i="1"/>
  <c r="P120" i="1" s="1"/>
  <c r="DS6" i="1"/>
  <c r="Q9" i="1" s="1"/>
  <c r="DO401" i="1"/>
  <c r="O402" i="1" s="1"/>
  <c r="DP400" i="1"/>
  <c r="N403" i="1" s="1"/>
  <c r="DT40" i="1"/>
  <c r="R43" i="1" s="1"/>
  <c r="DS256" i="1"/>
  <c r="N262" i="1" s="1"/>
  <c r="DQ40" i="1"/>
  <c r="R40" i="1" s="1"/>
  <c r="DP113" i="1"/>
  <c r="N116" i="1" s="1"/>
  <c r="DM5" i="1"/>
  <c r="P3" i="1" s="1"/>
  <c r="DR247" i="1"/>
  <c r="P250" i="1" s="1"/>
  <c r="DR371" i="1"/>
  <c r="R372" i="1" s="1"/>
  <c r="DO73" i="1"/>
  <c r="R71" i="1" s="1"/>
  <c r="DN84" i="1"/>
  <c r="R81" i="1" s="1"/>
  <c r="DN267" i="1"/>
  <c r="N268" i="1" s="1"/>
  <c r="DQ404" i="1"/>
  <c r="R404" i="1" s="1"/>
  <c r="DO404" i="1"/>
  <c r="R402" i="1" s="1"/>
  <c r="DM345" i="1"/>
  <c r="N345" i="1" s="1"/>
  <c r="DR304" i="1"/>
  <c r="R305" i="1" s="1"/>
  <c r="DQ73" i="1"/>
  <c r="R73" i="1" s="1"/>
  <c r="DQ245" i="1"/>
  <c r="N249" i="1" s="1"/>
  <c r="DM157" i="1"/>
  <c r="N157" i="1" s="1"/>
  <c r="DM113" i="1"/>
  <c r="N113" i="1" s="1"/>
  <c r="DN69" i="1"/>
  <c r="N70" i="1" s="1"/>
  <c r="DM47" i="1"/>
  <c r="N47" i="1" s="1"/>
  <c r="DN7" i="1"/>
  <c r="R4" i="1" s="1"/>
  <c r="DO301" i="1"/>
  <c r="O302" i="1" s="1"/>
  <c r="DT117" i="1"/>
  <c r="R120" i="1" s="1"/>
  <c r="DT271" i="1"/>
  <c r="R274" i="1" s="1"/>
  <c r="DS271" i="1"/>
  <c r="R273" i="1" s="1"/>
  <c r="DS191" i="1"/>
  <c r="O196" i="1" s="1"/>
  <c r="DT161" i="1"/>
  <c r="R164" i="1" s="1"/>
  <c r="DO246" i="1"/>
  <c r="O247" i="1" s="1"/>
  <c r="DP382" i="1"/>
  <c r="R381" i="1" s="1"/>
  <c r="DI44" i="1"/>
  <c r="DO279" i="1"/>
  <c r="O280" i="1" s="1"/>
  <c r="DM169" i="1"/>
  <c r="O168" i="1" s="1"/>
  <c r="DQ390" i="1"/>
  <c r="O393" i="1" s="1"/>
  <c r="DS183" i="1"/>
  <c r="R185" i="1" s="1"/>
  <c r="DN412" i="1"/>
  <c r="O412" i="1" s="1"/>
  <c r="DI50" i="1"/>
  <c r="DM401" i="1"/>
  <c r="O400" i="1" s="1"/>
  <c r="DT15" i="1"/>
  <c r="O21" i="1" s="1"/>
  <c r="DR279" i="1"/>
  <c r="O283" i="1" s="1"/>
  <c r="DS279" i="1"/>
  <c r="O284" i="1" s="1"/>
  <c r="DN169" i="1"/>
  <c r="O169" i="1" s="1"/>
  <c r="DS368" i="1"/>
  <c r="O373" i="1" s="1"/>
  <c r="DM27" i="1"/>
  <c r="P25" i="1" s="1"/>
  <c r="DM83" i="1"/>
  <c r="Q80" i="1" s="1"/>
  <c r="DP83" i="1"/>
  <c r="Q83" i="1" s="1"/>
  <c r="DA51" i="1"/>
  <c r="DN402" i="1"/>
  <c r="P401" i="1" s="1"/>
  <c r="DM72" i="1"/>
  <c r="Q69" i="1" s="1"/>
  <c r="DP72" i="1"/>
  <c r="Q72" i="1" s="1"/>
  <c r="DO413" i="1"/>
  <c r="P413" i="1" s="1"/>
  <c r="DM82" i="1"/>
  <c r="P80" i="1" s="1"/>
  <c r="DO403" i="1"/>
  <c r="Q402" i="1" s="1"/>
  <c r="DQ371" i="1"/>
  <c r="R371" i="1" s="1"/>
  <c r="DI47" i="1"/>
  <c r="DQ338" i="1"/>
  <c r="R338" i="1" s="1"/>
  <c r="DP338" i="1"/>
  <c r="R337" i="1" s="1"/>
  <c r="DO338" i="1"/>
  <c r="R336" i="1" s="1"/>
  <c r="DR349" i="1"/>
  <c r="R350" i="1" s="1"/>
  <c r="DN212" i="1"/>
  <c r="N213" i="1" s="1"/>
  <c r="DS378" i="1"/>
  <c r="N384" i="1" s="1"/>
  <c r="DR334" i="1"/>
  <c r="N339" i="1" s="1"/>
  <c r="DM201" i="1"/>
  <c r="N201" i="1" s="1"/>
  <c r="DT80" i="1"/>
  <c r="N87" i="1" s="1"/>
  <c r="DT69" i="1"/>
  <c r="N76" i="1" s="1"/>
  <c r="DT124" i="1"/>
  <c r="N131" i="1" s="1"/>
  <c r="DM25" i="1"/>
  <c r="N25" i="1" s="1"/>
  <c r="DP334" i="1"/>
  <c r="N337" i="1" s="1"/>
  <c r="DM400" i="1"/>
  <c r="N400" i="1" s="1"/>
  <c r="DM389" i="1"/>
  <c r="N389" i="1" s="1"/>
  <c r="DR411" i="1"/>
  <c r="N416" i="1" s="1"/>
  <c r="DR356" i="1"/>
  <c r="N361" i="1" s="1"/>
  <c r="DT311" i="1"/>
  <c r="N318" i="1" s="1"/>
  <c r="DN289" i="1"/>
  <c r="N290" i="1" s="1"/>
  <c r="DM322" i="1"/>
  <c r="N322" i="1" s="1"/>
  <c r="DS433" i="1"/>
  <c r="N439" i="1" s="1"/>
  <c r="DT300" i="1"/>
  <c r="N307" i="1" s="1"/>
  <c r="DM69" i="1"/>
  <c r="N69" i="1" s="1"/>
  <c r="DS356" i="1"/>
  <c r="N362" i="1" s="1"/>
  <c r="DM190" i="1"/>
  <c r="N190" i="1" s="1"/>
  <c r="DM179" i="1"/>
  <c r="N179" i="1" s="1"/>
  <c r="DT190" i="1"/>
  <c r="N197" i="1" s="1"/>
  <c r="DS411" i="1"/>
  <c r="N417" i="1" s="1"/>
  <c r="DQ334" i="1"/>
  <c r="N338" i="1" s="1"/>
  <c r="DG48" i="1"/>
  <c r="DE44" i="1"/>
  <c r="DS37" i="1"/>
  <c r="O42" i="1" s="1"/>
  <c r="DO400" i="1"/>
  <c r="N402" i="1" s="1"/>
  <c r="DT36" i="1"/>
  <c r="N43" i="1" s="1"/>
  <c r="DS49" i="1"/>
  <c r="P53" i="1" s="1"/>
  <c r="DM148" i="1"/>
  <c r="P146" i="1" s="1"/>
  <c r="DN148" i="1"/>
  <c r="P147" i="1" s="1"/>
  <c r="DR413" i="1"/>
  <c r="P416" i="1" s="1"/>
  <c r="DT71" i="1"/>
  <c r="P76" i="1" s="1"/>
  <c r="DS61" i="1"/>
  <c r="Q64" i="1" s="1"/>
  <c r="DN425" i="1"/>
  <c r="Q423" i="1" s="1"/>
  <c r="DR425" i="1"/>
  <c r="Q427" i="1" s="1"/>
  <c r="DQ71" i="1"/>
  <c r="P73" i="1" s="1"/>
  <c r="DM39" i="1"/>
  <c r="Q36" i="1" s="1"/>
  <c r="DO72" i="1"/>
  <c r="Q71" i="1" s="1"/>
  <c r="DQ403" i="1"/>
  <c r="Q404" i="1" s="1"/>
  <c r="DP237" i="1"/>
  <c r="Q237" i="1" s="1"/>
  <c r="DR370" i="1"/>
  <c r="Q372" i="1" s="1"/>
  <c r="DT314" i="1"/>
  <c r="Q318" i="1" s="1"/>
  <c r="DJ49" i="1"/>
  <c r="DJ50" i="1"/>
  <c r="DD48" i="1"/>
  <c r="DN335" i="1"/>
  <c r="O335" i="1" s="1"/>
  <c r="DF46" i="1"/>
  <c r="DJ48" i="1"/>
  <c r="DD49" i="1"/>
  <c r="CX48" i="1"/>
  <c r="DA44" i="1"/>
  <c r="DP426" i="1"/>
  <c r="R425" i="1" s="1"/>
  <c r="DE46" i="1"/>
  <c r="DQ423" i="1"/>
  <c r="O426" i="1" s="1"/>
  <c r="DF44" i="1"/>
  <c r="CX47" i="1"/>
  <c r="DO249" i="1"/>
  <c r="R247" i="1" s="1"/>
  <c r="DN415" i="1"/>
  <c r="R412" i="1" s="1"/>
  <c r="DM415" i="1"/>
  <c r="R411" i="1" s="1"/>
  <c r="CX49" i="1"/>
  <c r="CX46" i="1"/>
  <c r="DD46" i="1"/>
  <c r="CW47" i="1"/>
  <c r="DR7" i="1"/>
  <c r="R8" i="1" s="1"/>
  <c r="DB46" i="1"/>
  <c r="DN338" i="1"/>
  <c r="R335" i="1" s="1"/>
  <c r="DP415" i="1"/>
  <c r="R414" i="1" s="1"/>
  <c r="DM379" i="1"/>
  <c r="O378" i="1" s="1"/>
  <c r="DP401" i="1"/>
  <c r="O403" i="1" s="1"/>
  <c r="DO357" i="1"/>
  <c r="O358" i="1" s="1"/>
  <c r="DQ434" i="1"/>
  <c r="O437" i="1" s="1"/>
  <c r="DN357" i="1"/>
  <c r="O357" i="1" s="1"/>
  <c r="DM346" i="1"/>
  <c r="O345" i="1" s="1"/>
  <c r="DO335" i="1"/>
  <c r="O336" i="1" s="1"/>
  <c r="DQ335" i="1"/>
  <c r="O338" i="1" s="1"/>
  <c r="DT290" i="1"/>
  <c r="O296" i="1" s="1"/>
  <c r="DT26" i="1"/>
  <c r="O32" i="1" s="1"/>
  <c r="DT59" i="1"/>
  <c r="O65" i="1" s="1"/>
  <c r="DM125" i="1"/>
  <c r="O124" i="1" s="1"/>
  <c r="DS335" i="1"/>
  <c r="O340" i="1" s="1"/>
  <c r="DT191" i="1"/>
  <c r="O197" i="1" s="1"/>
  <c r="DM136" i="1"/>
  <c r="O135" i="1" s="1"/>
  <c r="DQ379" i="1"/>
  <c r="O382" i="1" s="1"/>
  <c r="DP279" i="1"/>
  <c r="O281" i="1" s="1"/>
  <c r="DQ357" i="1"/>
  <c r="O360" i="1" s="1"/>
  <c r="DO379" i="1"/>
  <c r="O380" i="1" s="1"/>
  <c r="DQ412" i="1"/>
  <c r="O415" i="1" s="1"/>
  <c r="DP423" i="1"/>
  <c r="O425" i="1" s="1"/>
  <c r="DP390" i="1"/>
  <c r="O392" i="1" s="1"/>
  <c r="DO412" i="1"/>
  <c r="O413" i="1" s="1"/>
  <c r="DP412" i="1"/>
  <c r="O414" i="1" s="1"/>
  <c r="DM390" i="1"/>
  <c r="O389" i="1" s="1"/>
  <c r="DM335" i="1"/>
  <c r="O334" i="1" s="1"/>
  <c r="DN401" i="1"/>
  <c r="O401" i="1" s="1"/>
  <c r="DP26" i="1"/>
  <c r="O28" i="1" s="1"/>
  <c r="DM323" i="1"/>
  <c r="O322" i="1" s="1"/>
  <c r="DS379" i="1"/>
  <c r="O384" i="1" s="1"/>
  <c r="DM114" i="1"/>
  <c r="O113" i="1" s="1"/>
  <c r="DQ268" i="1"/>
  <c r="O271" i="1" s="1"/>
  <c r="DR357" i="1"/>
  <c r="O361" i="1" s="1"/>
  <c r="DT114" i="1"/>
  <c r="O120" i="1" s="1"/>
  <c r="DS357" i="1"/>
  <c r="O362" i="1" s="1"/>
  <c r="DQ401" i="1"/>
  <c r="O404" i="1" s="1"/>
  <c r="DR379" i="1"/>
  <c r="O383" i="1" s="1"/>
  <c r="DR423" i="1"/>
  <c r="O427" i="1" s="1"/>
  <c r="DS346" i="1"/>
  <c r="O351" i="1" s="1"/>
  <c r="DM36" i="1"/>
  <c r="N36" i="1" s="1"/>
  <c r="DT256" i="1"/>
  <c r="N263" i="1" s="1"/>
  <c r="DN58" i="1"/>
  <c r="N59" i="1" s="1"/>
  <c r="DN47" i="1"/>
  <c r="N48" i="1" s="1"/>
  <c r="DM124" i="1"/>
  <c r="N124" i="1" s="1"/>
  <c r="DS300" i="1"/>
  <c r="N306" i="1" s="1"/>
  <c r="DS400" i="1"/>
  <c r="N406" i="1" s="1"/>
  <c r="DN179" i="1"/>
  <c r="N180" i="1" s="1"/>
  <c r="DN157" i="1"/>
  <c r="N158" i="1" s="1"/>
  <c r="DR422" i="1"/>
  <c r="N427" i="1" s="1"/>
  <c r="DQ433" i="1"/>
  <c r="N437" i="1" s="1"/>
  <c r="DM311" i="1"/>
  <c r="N311" i="1" s="1"/>
  <c r="DM192" i="1"/>
  <c r="P190" i="1" s="1"/>
  <c r="DP192" i="1"/>
  <c r="P193" i="1" s="1"/>
  <c r="DM104" i="1"/>
  <c r="P102" i="1" s="1"/>
  <c r="DS313" i="1"/>
  <c r="P317" i="1" s="1"/>
  <c r="DM182" i="1"/>
  <c r="Q179" i="1" s="1"/>
  <c r="DQ291" i="1"/>
  <c r="P293" i="1" s="1"/>
  <c r="DM424" i="1"/>
  <c r="P422" i="1" s="1"/>
  <c r="DN313" i="1"/>
  <c r="P312" i="1" s="1"/>
  <c r="DM269" i="1"/>
  <c r="P267" i="1" s="1"/>
  <c r="DQ424" i="1"/>
  <c r="P426" i="1" s="1"/>
  <c r="DO193" i="1"/>
  <c r="Q192" i="1" s="1"/>
  <c r="DM313" i="1"/>
  <c r="P311" i="1" s="1"/>
  <c r="DQ435" i="1"/>
  <c r="P437" i="1" s="1"/>
  <c r="DM61" i="1"/>
  <c r="Q58" i="1" s="1"/>
  <c r="DN303" i="1"/>
  <c r="Q301" i="1" s="1"/>
  <c r="DS116" i="1"/>
  <c r="Q119" i="1" s="1"/>
  <c r="DM105" i="1"/>
  <c r="Q102" i="1" s="1"/>
  <c r="DP337" i="1"/>
  <c r="Q337" i="1" s="1"/>
  <c r="DO337" i="1"/>
  <c r="Q336" i="1" s="1"/>
  <c r="DM6" i="1"/>
  <c r="Q3" i="1" s="1"/>
  <c r="DR314" i="1"/>
  <c r="Q316" i="1" s="1"/>
  <c r="DM314" i="1"/>
  <c r="Q311" i="1" s="1"/>
  <c r="DM436" i="1"/>
  <c r="Q433" i="1" s="1"/>
  <c r="DM281" i="1"/>
  <c r="Q278" i="1" s="1"/>
  <c r="DS314" i="1"/>
  <c r="Q317" i="1" s="1"/>
  <c r="DO436" i="1"/>
  <c r="Q435" i="1" s="1"/>
  <c r="CX50" i="1"/>
  <c r="DM147" i="1"/>
  <c r="O146" i="1" s="1"/>
  <c r="DD50" i="1"/>
  <c r="DC49" i="1"/>
  <c r="DC51" i="1"/>
  <c r="DC50" i="1"/>
  <c r="DC44" i="1"/>
  <c r="DD47" i="1"/>
  <c r="DC47" i="1"/>
  <c r="DC46" i="1"/>
  <c r="CW48" i="1"/>
  <c r="CZ48" i="1"/>
  <c r="CY47" i="1"/>
  <c r="DB48" i="1"/>
  <c r="DB50" i="1"/>
  <c r="DA49" i="1"/>
  <c r="CZ47" i="1"/>
  <c r="CY46" i="1"/>
  <c r="DJ51" i="1"/>
  <c r="DS169" i="1"/>
  <c r="O174" i="1" s="1"/>
  <c r="DS235" i="1"/>
  <c r="O240" i="1" s="1"/>
  <c r="DS81" i="1"/>
  <c r="O86" i="1" s="1"/>
  <c r="DQ191" i="1"/>
  <c r="O194" i="1" s="1"/>
  <c r="DQ147" i="1"/>
  <c r="O150" i="1" s="1"/>
  <c r="DR147" i="1"/>
  <c r="O151" i="1" s="1"/>
  <c r="DR81" i="1"/>
  <c r="O85" i="1" s="1"/>
  <c r="DQ81" i="1"/>
  <c r="O84" i="1" s="1"/>
  <c r="DP425" i="1"/>
  <c r="Q425" i="1" s="1"/>
  <c r="DG51" i="1"/>
  <c r="DR293" i="1"/>
  <c r="R294" i="1" s="1"/>
  <c r="DQ293" i="1"/>
  <c r="R293" i="1" s="1"/>
  <c r="DR161" i="1"/>
  <c r="R162" i="1" s="1"/>
  <c r="DR205" i="1"/>
  <c r="R206" i="1" s="1"/>
  <c r="DQ205" i="1"/>
  <c r="R205" i="1" s="1"/>
  <c r="DR117" i="1"/>
  <c r="R118" i="1" s="1"/>
  <c r="DQ117" i="1"/>
  <c r="R117" i="1" s="1"/>
  <c r="DR73" i="1"/>
  <c r="R74" i="1" s="1"/>
  <c r="DB51" i="1"/>
  <c r="DF51" i="1"/>
  <c r="CZ50" i="1"/>
  <c r="CZ49" i="1"/>
  <c r="CZ46" i="1"/>
  <c r="CY50" i="1"/>
  <c r="CY44" i="1"/>
  <c r="CX51" i="1"/>
  <c r="CW50" i="1"/>
  <c r="CW46" i="1"/>
  <c r="CZ44" i="1"/>
  <c r="CY51" i="1"/>
  <c r="DQ27" i="1"/>
  <c r="P29" i="1" s="1"/>
  <c r="DI27" i="1" l="1"/>
  <c r="DS94" i="1"/>
  <c r="Q97" i="1" s="1"/>
  <c r="DT204" i="1"/>
  <c r="Q208" i="1" s="1"/>
  <c r="DP300" i="1"/>
  <c r="N303" i="1" s="1"/>
  <c r="DR213" i="1"/>
  <c r="O217" i="1" s="1"/>
  <c r="DS267" i="1"/>
  <c r="N273" i="1" s="1"/>
  <c r="DS146" i="1"/>
  <c r="N152" i="1" s="1"/>
  <c r="DQ444" i="1"/>
  <c r="N448" i="1" s="1"/>
  <c r="DO444" i="1"/>
  <c r="N446" i="1" s="1"/>
  <c r="DS179" i="1"/>
  <c r="N185" i="1" s="1"/>
  <c r="DS304" i="1"/>
  <c r="R306" i="1" s="1"/>
  <c r="DR204" i="1"/>
  <c r="Q206" i="1" s="1"/>
  <c r="DQ204" i="1"/>
  <c r="Q205" i="1" s="1"/>
  <c r="DQ267" i="1"/>
  <c r="N271" i="1" s="1"/>
  <c r="DR191" i="1"/>
  <c r="O195" i="1" s="1"/>
  <c r="DR267" i="1"/>
  <c r="N272" i="1" s="1"/>
  <c r="DQ223" i="1"/>
  <c r="N227" i="1" s="1"/>
  <c r="DQ182" i="1"/>
  <c r="Q183" i="1" s="1"/>
  <c r="DR190" i="1"/>
  <c r="N195" i="1" s="1"/>
  <c r="DR260" i="1"/>
  <c r="R261" i="1" s="1"/>
  <c r="DP7" i="1"/>
  <c r="R6" i="1" s="1"/>
  <c r="DN257" i="1"/>
  <c r="O257" i="1" s="1"/>
  <c r="DN256" i="1"/>
  <c r="N257" i="1" s="1"/>
  <c r="DP260" i="1"/>
  <c r="R259" i="1" s="1"/>
  <c r="DO260" i="1"/>
  <c r="R258" i="1" s="1"/>
  <c r="DO7" i="1"/>
  <c r="R5" i="1" s="1"/>
  <c r="DO326" i="1"/>
  <c r="R324" i="1" s="1"/>
  <c r="DS212" i="1"/>
  <c r="N218" i="1" s="1"/>
  <c r="DR212" i="1"/>
  <c r="N217" i="1" s="1"/>
  <c r="DQ212" i="1"/>
  <c r="N216" i="1" s="1"/>
  <c r="DQ322" i="1"/>
  <c r="N326" i="1" s="1"/>
  <c r="DO323" i="1"/>
  <c r="O324" i="1" s="1"/>
  <c r="DR322" i="1"/>
  <c r="N327" i="1" s="1"/>
  <c r="DJ39" i="1"/>
  <c r="DM422" i="1"/>
  <c r="N422" i="1" s="1"/>
  <c r="DO435" i="1"/>
  <c r="P435" i="1" s="1"/>
  <c r="DM435" i="1"/>
  <c r="P433" i="1" s="1"/>
  <c r="DP92" i="1"/>
  <c r="O94" i="1" s="1"/>
  <c r="DN423" i="1"/>
  <c r="O423" i="1" s="1"/>
  <c r="DN435" i="1"/>
  <c r="P434" i="1" s="1"/>
  <c r="DO347" i="1"/>
  <c r="P347" i="1" s="1"/>
  <c r="DR168" i="1"/>
  <c r="N173" i="1" s="1"/>
  <c r="DQ180" i="1"/>
  <c r="O183" i="1" s="1"/>
  <c r="DR182" i="1"/>
  <c r="Q184" i="1" s="1"/>
  <c r="DQ170" i="1"/>
  <c r="P172" i="1" s="1"/>
  <c r="DO148" i="1"/>
  <c r="P148" i="1" s="1"/>
  <c r="DP170" i="1"/>
  <c r="P171" i="1" s="1"/>
  <c r="DO157" i="1"/>
  <c r="N159" i="1" s="1"/>
  <c r="DS157" i="1"/>
  <c r="N163" i="1" s="1"/>
  <c r="DO158" i="1"/>
  <c r="O159" i="1" s="1"/>
  <c r="DO139" i="1"/>
  <c r="R137" i="1" s="1"/>
  <c r="DP158" i="1"/>
  <c r="O160" i="1" s="1"/>
  <c r="DS36" i="1"/>
  <c r="N42" i="1" s="1"/>
  <c r="DR124" i="1"/>
  <c r="N129" i="1" s="1"/>
  <c r="DQ124" i="1"/>
  <c r="N128" i="1" s="1"/>
  <c r="DQ47" i="1"/>
  <c r="N51" i="1" s="1"/>
  <c r="DR289" i="1"/>
  <c r="N294" i="1" s="1"/>
  <c r="DQ82" i="1"/>
  <c r="P84" i="1" s="1"/>
  <c r="DP80" i="1"/>
  <c r="N83" i="1" s="1"/>
  <c r="DN81" i="1"/>
  <c r="O81" i="1" s="1"/>
  <c r="DP293" i="1"/>
  <c r="R292" i="1" s="1"/>
  <c r="DO289" i="1"/>
  <c r="N291" i="1" s="1"/>
  <c r="DO302" i="1"/>
  <c r="P302" i="1" s="1"/>
  <c r="DO115" i="1"/>
  <c r="P115" i="1" s="1"/>
  <c r="DR49" i="1"/>
  <c r="P52" i="1" s="1"/>
  <c r="DO26" i="1"/>
  <c r="O27" i="1" s="1"/>
  <c r="DT246" i="1"/>
  <c r="O252" i="1" s="1"/>
  <c r="DO4" i="1"/>
  <c r="O5" i="1" s="1"/>
  <c r="DM423" i="1"/>
  <c r="O422" i="1" s="1"/>
  <c r="DQ289" i="1"/>
  <c r="N293" i="1" s="1"/>
  <c r="DP146" i="1"/>
  <c r="N149" i="1" s="1"/>
  <c r="DO161" i="1"/>
  <c r="R159" i="1" s="1"/>
  <c r="DP267" i="1"/>
  <c r="N270" i="1" s="1"/>
  <c r="DO425" i="1"/>
  <c r="Q424" i="1" s="1"/>
  <c r="DM426" i="1"/>
  <c r="R422" i="1" s="1"/>
  <c r="DN426" i="1"/>
  <c r="R423" i="1" s="1"/>
  <c r="DR235" i="1"/>
  <c r="O239" i="1" s="1"/>
  <c r="DR301" i="1"/>
  <c r="O305" i="1" s="1"/>
  <c r="DO434" i="1"/>
  <c r="O435" i="1" s="1"/>
  <c r="DP301" i="1"/>
  <c r="O303" i="1" s="1"/>
  <c r="DQ303" i="1"/>
  <c r="Q304" i="1" s="1"/>
  <c r="DR70" i="1"/>
  <c r="O74" i="1" s="1"/>
  <c r="DN434" i="1"/>
  <c r="O434" i="1" s="1"/>
  <c r="DP14" i="1"/>
  <c r="N17" i="1" s="1"/>
  <c r="DP436" i="1"/>
  <c r="Q436" i="1" s="1"/>
  <c r="DR234" i="1"/>
  <c r="N239" i="1" s="1"/>
  <c r="DR14" i="1"/>
  <c r="N19" i="1" s="1"/>
  <c r="DP434" i="1"/>
  <c r="O436" i="1" s="1"/>
  <c r="DG39" i="1"/>
  <c r="DO437" i="1"/>
  <c r="R435" i="1" s="1"/>
  <c r="DF3" i="1"/>
  <c r="DN437" i="1"/>
  <c r="R434" i="1" s="1"/>
  <c r="DM437" i="1"/>
  <c r="R433" i="1" s="1"/>
  <c r="DM434" i="1"/>
  <c r="O433" i="1" s="1"/>
  <c r="DO433" i="1"/>
  <c r="N435" i="1" s="1"/>
  <c r="DN433" i="1"/>
  <c r="N434" i="1" s="1"/>
  <c r="DP268" i="1"/>
  <c r="O270" i="1" s="1"/>
  <c r="DO234" i="1"/>
  <c r="N236" i="1" s="1"/>
  <c r="DQ169" i="1"/>
  <c r="O172" i="1" s="1"/>
  <c r="DR126" i="1"/>
  <c r="P129" i="1" s="1"/>
  <c r="DS125" i="1"/>
  <c r="O130" i="1" s="1"/>
  <c r="DQ125" i="1"/>
  <c r="O128" i="1" s="1"/>
  <c r="DN457" i="1"/>
  <c r="P456" i="1" s="1"/>
  <c r="DN126" i="1"/>
  <c r="P125" i="1" s="1"/>
  <c r="DR457" i="1"/>
  <c r="P460" i="1" s="1"/>
  <c r="DM457" i="1"/>
  <c r="P455" i="1" s="1"/>
  <c r="DO456" i="1"/>
  <c r="O457" i="1" s="1"/>
  <c r="DO183" i="1"/>
  <c r="R181" i="1" s="1"/>
  <c r="DO216" i="1"/>
  <c r="R214" i="1" s="1"/>
  <c r="DP29" i="1"/>
  <c r="R28" i="1" s="1"/>
  <c r="DN139" i="1"/>
  <c r="R136" i="1" s="1"/>
  <c r="DM236" i="1"/>
  <c r="P234" i="1" s="1"/>
  <c r="DS103" i="1"/>
  <c r="O108" i="1" s="1"/>
  <c r="DR257" i="1"/>
  <c r="O261" i="1" s="1"/>
  <c r="DP127" i="1"/>
  <c r="Q127" i="1" s="1"/>
  <c r="DP103" i="1"/>
  <c r="O105" i="1" s="1"/>
  <c r="DO103" i="1"/>
  <c r="O104" i="1" s="1"/>
  <c r="DP349" i="1"/>
  <c r="R348" i="1" s="1"/>
  <c r="DO349" i="1"/>
  <c r="R347" i="1" s="1"/>
  <c r="DN422" i="1"/>
  <c r="N423" i="1" s="1"/>
  <c r="DQ279" i="1"/>
  <c r="O282" i="1" s="1"/>
  <c r="DQ59" i="1"/>
  <c r="O62" i="1" s="1"/>
  <c r="DP4" i="1"/>
  <c r="O6" i="1" s="1"/>
  <c r="DO300" i="1"/>
  <c r="N302" i="1" s="1"/>
  <c r="DO37" i="1"/>
  <c r="O38" i="1" s="1"/>
  <c r="DQ28" i="1"/>
  <c r="Q29" i="1" s="1"/>
  <c r="DQ260" i="1"/>
  <c r="R260" i="1" s="1"/>
  <c r="DP213" i="1"/>
  <c r="O215" i="1" s="1"/>
  <c r="DO191" i="1"/>
  <c r="O192" i="1" s="1"/>
  <c r="DP36" i="1"/>
  <c r="N39" i="1" s="1"/>
  <c r="DO36" i="1"/>
  <c r="N38" i="1" s="1"/>
  <c r="DN36" i="1"/>
  <c r="N37" i="1" s="1"/>
  <c r="DP256" i="1"/>
  <c r="N259" i="1" s="1"/>
  <c r="DO256" i="1"/>
  <c r="N258" i="1" s="1"/>
  <c r="DR26" i="1"/>
  <c r="O30" i="1" s="1"/>
  <c r="DR271" i="1"/>
  <c r="R272" i="1" s="1"/>
  <c r="DP238" i="1"/>
  <c r="R237" i="1" s="1"/>
  <c r="DP304" i="1"/>
  <c r="R303" i="1" s="1"/>
  <c r="DO29" i="1"/>
  <c r="R27" i="1" s="1"/>
  <c r="DQ36" i="1"/>
  <c r="N40" i="1" s="1"/>
  <c r="DO271" i="1"/>
  <c r="R269" i="1" s="1"/>
  <c r="DO179" i="1"/>
  <c r="N181" i="1" s="1"/>
  <c r="DQ3" i="1"/>
  <c r="N7" i="1" s="1"/>
  <c r="DQ179" i="1"/>
  <c r="N183" i="1" s="1"/>
  <c r="DQ256" i="1"/>
  <c r="N260" i="1" s="1"/>
  <c r="DR180" i="1"/>
  <c r="O184" i="1" s="1"/>
  <c r="DR3" i="1"/>
  <c r="N8" i="1" s="1"/>
  <c r="DQ4" i="1"/>
  <c r="O7" i="1" s="1"/>
  <c r="DO190" i="1"/>
  <c r="N192" i="1" s="1"/>
  <c r="DQ72" i="1"/>
  <c r="Q73" i="1" s="1"/>
  <c r="DR203" i="1"/>
  <c r="P206" i="1" s="1"/>
  <c r="DS182" i="1"/>
  <c r="Q185" i="1" s="1"/>
  <c r="DP422" i="1"/>
  <c r="N425" i="1" s="1"/>
  <c r="DO422" i="1"/>
  <c r="N424" i="1" s="1"/>
  <c r="DP180" i="1"/>
  <c r="O182" i="1" s="1"/>
  <c r="DO180" i="1"/>
  <c r="O181" i="1" s="1"/>
  <c r="DO213" i="1"/>
  <c r="O214" i="1" s="1"/>
  <c r="DP114" i="1"/>
  <c r="O116" i="1" s="1"/>
  <c r="DP48" i="1"/>
  <c r="O50" i="1" s="1"/>
  <c r="DT280" i="1"/>
  <c r="P285" i="1" s="1"/>
  <c r="DS5" i="1"/>
  <c r="P9" i="1" s="1"/>
  <c r="DT5" i="1"/>
  <c r="P10" i="1" s="1"/>
  <c r="DS4" i="1"/>
  <c r="O9" i="1" s="1"/>
  <c r="DO136" i="1"/>
  <c r="O137" i="1" s="1"/>
  <c r="DM71" i="1"/>
  <c r="P69" i="1" s="1"/>
  <c r="DM347" i="1"/>
  <c r="P345" i="1" s="1"/>
  <c r="DE42" i="1"/>
  <c r="DE41" i="1"/>
  <c r="DE3" i="1"/>
  <c r="DH42" i="1"/>
  <c r="DJ22" i="1"/>
  <c r="DP488" i="1"/>
  <c r="N491" i="1" s="1"/>
  <c r="DO345" i="1"/>
  <c r="N347" i="1" s="1"/>
  <c r="DJ41" i="1"/>
  <c r="DP336" i="1"/>
  <c r="P337" i="1" s="1"/>
  <c r="DP259" i="1"/>
  <c r="Q259" i="1" s="1"/>
  <c r="DP469" i="1"/>
  <c r="Q469" i="1" s="1"/>
  <c r="DO469" i="1"/>
  <c r="Q468" i="1" s="1"/>
  <c r="DO488" i="1"/>
  <c r="N490" i="1" s="1"/>
  <c r="DE4" i="1"/>
  <c r="DJ42" i="1"/>
  <c r="DS237" i="1"/>
  <c r="Q240" i="1" s="1"/>
  <c r="DF42" i="1"/>
  <c r="DR455" i="1"/>
  <c r="N460" i="1" s="1"/>
  <c r="DO104" i="1"/>
  <c r="P104" i="1" s="1"/>
  <c r="DO468" i="1"/>
  <c r="P468" i="1" s="1"/>
  <c r="DM468" i="1"/>
  <c r="P466" i="1" s="1"/>
  <c r="DO245" i="1"/>
  <c r="N247" i="1" s="1"/>
  <c r="DP466" i="1"/>
  <c r="N469" i="1" s="1"/>
  <c r="DN168" i="1"/>
  <c r="N169" i="1" s="1"/>
  <c r="DO466" i="1"/>
  <c r="N468" i="1" s="1"/>
  <c r="DP168" i="1"/>
  <c r="N171" i="1" s="1"/>
  <c r="DN346" i="1"/>
  <c r="O346" i="1" s="1"/>
  <c r="DH36" i="1"/>
  <c r="DF41" i="1"/>
  <c r="DI11" i="1"/>
  <c r="DJ15" i="1"/>
  <c r="DP346" i="1"/>
  <c r="O348" i="1" s="1"/>
  <c r="DH41" i="1"/>
  <c r="DG42" i="1"/>
  <c r="DO80" i="1"/>
  <c r="N82" i="1" s="1"/>
  <c r="DO322" i="1"/>
  <c r="N324" i="1" s="1"/>
  <c r="DJ19" i="1"/>
  <c r="DP536" i="1"/>
  <c r="R535" i="1" s="1"/>
  <c r="DS257" i="1"/>
  <c r="O262" i="1" s="1"/>
  <c r="DH15" i="1"/>
  <c r="DF28" i="1"/>
  <c r="DT312" i="1"/>
  <c r="O318" i="1" s="1"/>
  <c r="DM245" i="1"/>
  <c r="N245" i="1" s="1"/>
  <c r="DM267" i="1"/>
  <c r="N267" i="1" s="1"/>
  <c r="DQ49" i="1"/>
  <c r="P51" i="1" s="1"/>
  <c r="DS82" i="1"/>
  <c r="P86" i="1" s="1"/>
  <c r="DS136" i="1"/>
  <c r="O141" i="1" s="1"/>
  <c r="DS126" i="1"/>
  <c r="P130" i="1" s="1"/>
  <c r="DQ236" i="1"/>
  <c r="P238" i="1" s="1"/>
  <c r="DJ28" i="1"/>
  <c r="DI42" i="1"/>
  <c r="DS47" i="1"/>
  <c r="N53" i="1" s="1"/>
  <c r="DQ446" i="1"/>
  <c r="P448" i="1" s="1"/>
  <c r="DM70" i="1"/>
  <c r="O69" i="1" s="1"/>
  <c r="DS456" i="1"/>
  <c r="O461" i="1" s="1"/>
  <c r="DQ103" i="1"/>
  <c r="O106" i="1" s="1"/>
  <c r="DO446" i="1"/>
  <c r="P446" i="1" s="1"/>
  <c r="DS312" i="1"/>
  <c r="O317" i="1" s="1"/>
  <c r="DN271" i="1"/>
  <c r="R268" i="1" s="1"/>
  <c r="DP149" i="1"/>
  <c r="Q149" i="1" s="1"/>
  <c r="DP314" i="1"/>
  <c r="Q314" i="1" s="1"/>
  <c r="DN226" i="1"/>
  <c r="Q224" i="1" s="1"/>
  <c r="DM325" i="1"/>
  <c r="Q322" i="1" s="1"/>
  <c r="DM160" i="1"/>
  <c r="Q157" i="1" s="1"/>
  <c r="DS158" i="1"/>
  <c r="O163" i="1" s="1"/>
  <c r="DS92" i="1"/>
  <c r="O97" i="1" s="1"/>
  <c r="DQ158" i="1"/>
  <c r="O161" i="1" s="1"/>
  <c r="DR103" i="1"/>
  <c r="O107" i="1" s="1"/>
  <c r="DQ37" i="1"/>
  <c r="O40" i="1" s="1"/>
  <c r="DQ235" i="1"/>
  <c r="O238" i="1" s="1"/>
  <c r="DM247" i="1"/>
  <c r="P245" i="1" s="1"/>
  <c r="DN194" i="1"/>
  <c r="R191" i="1" s="1"/>
  <c r="DO117" i="1"/>
  <c r="R115" i="1" s="1"/>
  <c r="DP172" i="1"/>
  <c r="R171" i="1" s="1"/>
  <c r="DR47" i="1"/>
  <c r="N52" i="1" s="1"/>
  <c r="DR256" i="1"/>
  <c r="N261" i="1" s="1"/>
  <c r="DR80" i="1"/>
  <c r="N85" i="1" s="1"/>
  <c r="DQ80" i="1"/>
  <c r="N84" i="1" s="1"/>
  <c r="DP224" i="1"/>
  <c r="O226" i="1" s="1"/>
  <c r="DP323" i="1"/>
  <c r="O325" i="1" s="1"/>
  <c r="DP312" i="1"/>
  <c r="O314" i="1" s="1"/>
  <c r="DO146" i="1"/>
  <c r="N148" i="1" s="1"/>
  <c r="DP235" i="1"/>
  <c r="O237" i="1" s="1"/>
  <c r="DI15" i="1"/>
  <c r="DI13" i="1"/>
  <c r="DP458" i="1"/>
  <c r="Q458" i="1" s="1"/>
  <c r="DO458" i="1"/>
  <c r="Q457" i="1" s="1"/>
  <c r="DN458" i="1"/>
  <c r="Q456" i="1" s="1"/>
  <c r="DP446" i="1"/>
  <c r="P447" i="1" s="1"/>
  <c r="DQ456" i="1"/>
  <c r="O459" i="1" s="1"/>
  <c r="DP455" i="1"/>
  <c r="N458" i="1" s="1"/>
  <c r="DO455" i="1"/>
  <c r="N457" i="1" s="1"/>
  <c r="DP456" i="1"/>
  <c r="O458" i="1" s="1"/>
  <c r="DR458" i="1"/>
  <c r="Q460" i="1" s="1"/>
  <c r="DP447" i="1"/>
  <c r="Q447" i="1" s="1"/>
  <c r="DO447" i="1"/>
  <c r="Q446" i="1" s="1"/>
  <c r="DN447" i="1"/>
  <c r="Q445" i="1" s="1"/>
  <c r="DN446" i="1"/>
  <c r="P445" i="1" s="1"/>
  <c r="DN325" i="1"/>
  <c r="Q323" i="1" s="1"/>
  <c r="DR6" i="1"/>
  <c r="Q8" i="1" s="1"/>
  <c r="DR138" i="1"/>
  <c r="Q140" i="1" s="1"/>
  <c r="DQ138" i="1"/>
  <c r="Q139" i="1" s="1"/>
  <c r="DR312" i="1"/>
  <c r="O316" i="1" s="1"/>
  <c r="DN314" i="1"/>
  <c r="Q312" i="1" s="1"/>
  <c r="DO314" i="1"/>
  <c r="Q313" i="1" s="1"/>
  <c r="DI19" i="1"/>
  <c r="DI22" i="1"/>
  <c r="DI23" i="1"/>
  <c r="DH26" i="1"/>
  <c r="DH19" i="1"/>
  <c r="DO149" i="1"/>
  <c r="Q148" i="1" s="1"/>
  <c r="DO28" i="1"/>
  <c r="Q27" i="1" s="1"/>
  <c r="DN149" i="1"/>
  <c r="Q147" i="1" s="1"/>
  <c r="DM149" i="1"/>
  <c r="Q146" i="1" s="1"/>
  <c r="DQ136" i="1"/>
  <c r="O139" i="1" s="1"/>
  <c r="DO138" i="1"/>
  <c r="Q137" i="1" s="1"/>
  <c r="DN138" i="1"/>
  <c r="Q136" i="1" s="1"/>
  <c r="DP104" i="1"/>
  <c r="P105" i="1" s="1"/>
  <c r="DN137" i="1"/>
  <c r="P136" i="1" s="1"/>
  <c r="DM137" i="1"/>
  <c r="P135" i="1" s="1"/>
  <c r="DP347" i="1"/>
  <c r="P348" i="1" s="1"/>
  <c r="DF35" i="1"/>
  <c r="DG7" i="1"/>
  <c r="DO95" i="1"/>
  <c r="R93" i="1" s="1"/>
  <c r="DR157" i="1"/>
  <c r="N162" i="1" s="1"/>
  <c r="DQ6" i="1"/>
  <c r="Q7" i="1" s="1"/>
  <c r="DM50" i="1"/>
  <c r="Q47" i="1" s="1"/>
  <c r="DQ445" i="1"/>
  <c r="O448" i="1" s="1"/>
  <c r="DI38" i="1"/>
  <c r="DI41" i="1"/>
  <c r="DR445" i="1"/>
  <c r="O449" i="1" s="1"/>
  <c r="DP444" i="1"/>
  <c r="N447" i="1" s="1"/>
  <c r="DR290" i="1"/>
  <c r="O294" i="1" s="1"/>
  <c r="DQ290" i="1"/>
  <c r="O293" i="1" s="1"/>
  <c r="DS290" i="1"/>
  <c r="O295" i="1" s="1"/>
  <c r="DR18" i="1"/>
  <c r="R19" i="1" s="1"/>
  <c r="DO50" i="1"/>
  <c r="Q49" i="1" s="1"/>
  <c r="DP50" i="1"/>
  <c r="Q50" i="1" s="1"/>
  <c r="DO48" i="1"/>
  <c r="O49" i="1" s="1"/>
  <c r="DS58" i="1"/>
  <c r="N64" i="1" s="1"/>
  <c r="DQ257" i="1"/>
  <c r="O260" i="1" s="1"/>
  <c r="DN104" i="1"/>
  <c r="P103" i="1" s="1"/>
  <c r="DP117" i="1"/>
  <c r="R116" i="1" s="1"/>
  <c r="DN117" i="1"/>
  <c r="R114" i="1" s="1"/>
  <c r="DO102" i="1"/>
  <c r="N104" i="1" s="1"/>
  <c r="DG28" i="1"/>
  <c r="DJ40" i="1"/>
  <c r="DJ37" i="1"/>
  <c r="DI6" i="1"/>
  <c r="DP17" i="1"/>
  <c r="Q17" i="1" s="1"/>
  <c r="DO17" i="1"/>
  <c r="Q16" i="1" s="1"/>
  <c r="DO3" i="1"/>
  <c r="N5" i="1" s="1"/>
  <c r="DO267" i="1"/>
  <c r="N269" i="1" s="1"/>
  <c r="DO201" i="1"/>
  <c r="N203" i="1" s="1"/>
  <c r="DN83" i="1"/>
  <c r="Q81" i="1" s="1"/>
  <c r="DH40" i="1"/>
  <c r="DN334" i="1"/>
  <c r="N335" i="1" s="1"/>
  <c r="DH5" i="1"/>
  <c r="DF40" i="1"/>
  <c r="DT127" i="1"/>
  <c r="Q131" i="1" s="1"/>
  <c r="DP257" i="1"/>
  <c r="O259" i="1" s="1"/>
  <c r="DP245" i="1"/>
  <c r="N248" i="1" s="1"/>
  <c r="DF20" i="1"/>
  <c r="DE19" i="1"/>
  <c r="DH32" i="1"/>
  <c r="DG15" i="1"/>
  <c r="DG41" i="1"/>
  <c r="DH28" i="1"/>
  <c r="DO346" i="1"/>
  <c r="O347" i="1" s="1"/>
  <c r="DG26" i="1"/>
  <c r="DG20" i="1"/>
  <c r="DF12" i="1"/>
  <c r="DF13" i="1"/>
  <c r="DF15" i="1"/>
  <c r="DE40" i="1"/>
  <c r="DH20" i="1"/>
  <c r="DF37" i="1"/>
  <c r="DG17" i="1"/>
  <c r="DF38" i="1"/>
  <c r="DF6" i="1"/>
  <c r="DE34" i="1"/>
  <c r="DE31" i="1"/>
  <c r="DR179" i="1"/>
  <c r="N184" i="1" s="1"/>
  <c r="DQ201" i="1"/>
  <c r="N205" i="1" s="1"/>
  <c r="DO292" i="1"/>
  <c r="Q291" i="1" s="1"/>
  <c r="DO259" i="1"/>
  <c r="Q258" i="1" s="1"/>
  <c r="DQ202" i="1"/>
  <c r="O205" i="1" s="1"/>
  <c r="DM204" i="1"/>
  <c r="Q201" i="1" s="1"/>
  <c r="DS227" i="1"/>
  <c r="R229" i="1" s="1"/>
  <c r="DN128" i="1"/>
  <c r="R125" i="1" s="1"/>
  <c r="DN94" i="1"/>
  <c r="Q92" i="1" s="1"/>
  <c r="DQ168" i="1"/>
  <c r="N172" i="1" s="1"/>
  <c r="DR223" i="1"/>
  <c r="N228" i="1" s="1"/>
  <c r="DS325" i="1"/>
  <c r="Q328" i="1" s="1"/>
  <c r="DF25" i="1"/>
  <c r="DQ346" i="1"/>
  <c r="O349" i="1" s="1"/>
  <c r="DO168" i="1"/>
  <c r="N170" i="1" s="1"/>
  <c r="DG5" i="1"/>
  <c r="DO378" i="1"/>
  <c r="N380" i="1" s="1"/>
  <c r="DE6" i="1"/>
  <c r="DI40" i="1"/>
  <c r="DN247" i="1"/>
  <c r="P246" i="1" s="1"/>
  <c r="DT70" i="1"/>
  <c r="O76" i="1" s="1"/>
  <c r="DR226" i="1"/>
  <c r="Q228" i="1" s="1"/>
  <c r="DQ226" i="1"/>
  <c r="Q227" i="1" s="1"/>
  <c r="DQ84" i="1"/>
  <c r="R84" i="1" s="1"/>
  <c r="DQ227" i="1"/>
  <c r="R227" i="1" s="1"/>
  <c r="DT325" i="1"/>
  <c r="Q329" i="1" s="1"/>
  <c r="DM94" i="1"/>
  <c r="Q91" i="1" s="1"/>
  <c r="DO270" i="1"/>
  <c r="Q269" i="1" s="1"/>
  <c r="DO235" i="1"/>
  <c r="O236" i="1" s="1"/>
  <c r="DP94" i="1"/>
  <c r="Q94" i="1" s="1"/>
  <c r="DR94" i="1"/>
  <c r="Q96" i="1" s="1"/>
  <c r="DQ116" i="1"/>
  <c r="Q117" i="1" s="1"/>
  <c r="DO94" i="1"/>
  <c r="Q93" i="1" s="1"/>
  <c r="DS168" i="1"/>
  <c r="N174" i="1" s="1"/>
  <c r="DP234" i="1"/>
  <c r="N237" i="1" s="1"/>
  <c r="CZ27" i="1"/>
  <c r="DR61" i="1"/>
  <c r="Q63" i="1" s="1"/>
  <c r="DQ61" i="1"/>
  <c r="Q62" i="1" s="1"/>
  <c r="DR16" i="1"/>
  <c r="P19" i="1" s="1"/>
  <c r="DD42" i="1"/>
  <c r="CZ42" i="1"/>
  <c r="DS259" i="1"/>
  <c r="Q262" i="1" s="1"/>
  <c r="DG40" i="1"/>
  <c r="DE15" i="1"/>
  <c r="DP271" i="1"/>
  <c r="R270" i="1" s="1"/>
  <c r="CZ41" i="1"/>
  <c r="DM159" i="1"/>
  <c r="P157" i="1" s="1"/>
  <c r="CX37" i="1"/>
  <c r="CX42" i="1"/>
  <c r="DR259" i="1"/>
  <c r="Q261" i="1" s="1"/>
  <c r="DQ259" i="1"/>
  <c r="Q260" i="1" s="1"/>
  <c r="DQ171" i="1"/>
  <c r="Q172" i="1" s="1"/>
  <c r="DQ215" i="1"/>
  <c r="Q216" i="1" s="1"/>
  <c r="DS50" i="1"/>
  <c r="Q53" i="1" s="1"/>
  <c r="DS215" i="1"/>
  <c r="Q218" i="1" s="1"/>
  <c r="DS149" i="1"/>
  <c r="Q152" i="1" s="1"/>
  <c r="DR193" i="1"/>
  <c r="Q195" i="1" s="1"/>
  <c r="DQ193" i="1"/>
  <c r="Q194" i="1" s="1"/>
  <c r="DR215" i="1"/>
  <c r="Q217" i="1" s="1"/>
  <c r="DS193" i="1"/>
  <c r="Q196" i="1" s="1"/>
  <c r="DQ105" i="1"/>
  <c r="Q106" i="1" s="1"/>
  <c r="DQ149" i="1"/>
  <c r="Q150" i="1" s="1"/>
  <c r="DS171" i="1"/>
  <c r="Q174" i="1" s="1"/>
  <c r="DR171" i="1"/>
  <c r="Q173" i="1" s="1"/>
  <c r="DR149" i="1"/>
  <c r="Q151" i="1" s="1"/>
  <c r="DQ127" i="1"/>
  <c r="Q128" i="1" s="1"/>
  <c r="DR127" i="1"/>
  <c r="Q129" i="1" s="1"/>
  <c r="DS127" i="1"/>
  <c r="Q130" i="1" s="1"/>
  <c r="DR17" i="1"/>
  <c r="Q19" i="1" s="1"/>
  <c r="DR105" i="1"/>
  <c r="Q107" i="1" s="1"/>
  <c r="DS105" i="1"/>
  <c r="Q108" i="1" s="1"/>
  <c r="DQ83" i="1"/>
  <c r="Q84" i="1" s="1"/>
  <c r="DQ50" i="1"/>
  <c r="Q51" i="1" s="1"/>
  <c r="DQ17" i="1"/>
  <c r="Q18" i="1" s="1"/>
  <c r="DS17" i="1"/>
  <c r="Q20" i="1" s="1"/>
  <c r="DA42" i="1"/>
  <c r="DQ282" i="1"/>
  <c r="R282" i="1" s="1"/>
  <c r="DR282" i="1"/>
  <c r="R283" i="1" s="1"/>
  <c r="DS282" i="1"/>
  <c r="R284" i="1" s="1"/>
  <c r="DR216" i="1"/>
  <c r="R217" i="1" s="1"/>
  <c r="DQ238" i="1"/>
  <c r="R238" i="1" s="1"/>
  <c r="DR238" i="1"/>
  <c r="R239" i="1" s="1"/>
  <c r="DQ172" i="1"/>
  <c r="R172" i="1" s="1"/>
  <c r="DQ216" i="1"/>
  <c r="R216" i="1" s="1"/>
  <c r="DR172" i="1"/>
  <c r="R173" i="1" s="1"/>
  <c r="DQ194" i="1"/>
  <c r="R194" i="1" s="1"/>
  <c r="DR150" i="1"/>
  <c r="R151" i="1" s="1"/>
  <c r="DQ150" i="1"/>
  <c r="R150" i="1" s="1"/>
  <c r="DR128" i="1"/>
  <c r="R129" i="1" s="1"/>
  <c r="DS139" i="1"/>
  <c r="R141" i="1" s="1"/>
  <c r="DS128" i="1"/>
  <c r="R130" i="1" s="1"/>
  <c r="DQ128" i="1"/>
  <c r="R128" i="1" s="1"/>
  <c r="DS18" i="1"/>
  <c r="R20" i="1" s="1"/>
  <c r="DR84" i="1"/>
  <c r="R85" i="1" s="1"/>
  <c r="DR106" i="1"/>
  <c r="R107" i="1" s="1"/>
  <c r="DQ106" i="1"/>
  <c r="R106" i="1" s="1"/>
  <c r="DS106" i="1"/>
  <c r="R108" i="1" s="1"/>
  <c r="DQ18" i="1"/>
  <c r="R18" i="1" s="1"/>
  <c r="DD41" i="1"/>
  <c r="DA21" i="1"/>
  <c r="DA34" i="1"/>
  <c r="DC30" i="1"/>
  <c r="DC5" i="1"/>
  <c r="DA30" i="1"/>
  <c r="DA41" i="1"/>
  <c r="DC41" i="1"/>
  <c r="CX13" i="1"/>
  <c r="CZ5" i="1"/>
  <c r="CW4" i="1"/>
  <c r="CY12" i="1"/>
  <c r="CW42" i="1"/>
  <c r="DC33" i="1"/>
  <c r="CY41" i="1"/>
  <c r="DA7" i="1"/>
  <c r="DA40" i="1"/>
  <c r="DD7" i="1"/>
  <c r="CW11" i="1"/>
  <c r="DC29" i="1"/>
  <c r="DC37" i="1"/>
  <c r="CW41" i="1"/>
  <c r="CX41" i="1"/>
  <c r="CY42" i="1"/>
  <c r="DD30" i="1"/>
  <c r="DC42" i="1"/>
  <c r="CY19" i="1"/>
  <c r="CZ6" i="1"/>
  <c r="CW35" i="1"/>
  <c r="DB42" i="1"/>
  <c r="CZ3" i="1"/>
  <c r="CZ18" i="1"/>
  <c r="DA5" i="1"/>
  <c r="DD23" i="1"/>
  <c r="DA27" i="1"/>
  <c r="CW7" i="1"/>
  <c r="CW40" i="1"/>
  <c r="CY5" i="1"/>
  <c r="DB13" i="1"/>
  <c r="CW13" i="1"/>
  <c r="DB41" i="1"/>
  <c r="DG6" i="1"/>
  <c r="DJ10" i="1"/>
  <c r="DJ6" i="1"/>
  <c r="DF10" i="1"/>
  <c r="DH6" i="1"/>
  <c r="DD31" i="1"/>
  <c r="DD6" i="1"/>
  <c r="CY40" i="1"/>
  <c r="CY6" i="1"/>
  <c r="CW19" i="1"/>
  <c r="CZ10" i="1"/>
  <c r="CX19" i="1"/>
  <c r="DP204" i="1"/>
  <c r="Q204" i="1" s="1"/>
  <c r="DB19" i="1"/>
  <c r="CX14" i="1"/>
  <c r="CW30" i="1"/>
  <c r="CY30" i="1"/>
  <c r="DN290" i="1"/>
  <c r="O290" i="1" s="1"/>
  <c r="CW14" i="1"/>
  <c r="DC40" i="1"/>
  <c r="DC6" i="1"/>
  <c r="DA19" i="1"/>
  <c r="DB6" i="1"/>
  <c r="DA35" i="1"/>
  <c r="CZ19" i="1"/>
  <c r="DO194" i="1"/>
  <c r="R192" i="1" s="1"/>
  <c r="DB10" i="1"/>
  <c r="DD10" i="1"/>
  <c r="CW15" i="1"/>
  <c r="CX6" i="1"/>
  <c r="CW36" i="1"/>
  <c r="DD40" i="1"/>
  <c r="CX40" i="1"/>
  <c r="DB40" i="1"/>
  <c r="DP194" i="1"/>
  <c r="R193" i="1" s="1"/>
  <c r="DC14" i="1"/>
  <c r="DQ455" i="1"/>
  <c r="N459" i="1" s="1"/>
  <c r="DQ25" i="1"/>
  <c r="N29" i="1" s="1"/>
  <c r="DO521" i="1"/>
  <c r="N523" i="1" s="1"/>
  <c r="DT192" i="1"/>
  <c r="P197" i="1" s="1"/>
  <c r="DP248" i="1"/>
  <c r="Q248" i="1" s="1"/>
  <c r="DP348" i="1"/>
  <c r="Q348" i="1" s="1"/>
  <c r="DN225" i="1"/>
  <c r="P224" i="1" s="1"/>
  <c r="DR302" i="1"/>
  <c r="P305" i="1" s="1"/>
  <c r="DT302" i="1"/>
  <c r="P307" i="1" s="1"/>
  <c r="DQ302" i="1"/>
  <c r="P304" i="1" s="1"/>
  <c r="DQ29" i="1"/>
  <c r="R29" i="1" s="1"/>
  <c r="DQ51" i="1"/>
  <c r="R51" i="1" s="1"/>
  <c r="DR381" i="1"/>
  <c r="Q383" i="1" s="1"/>
  <c r="DO348" i="1"/>
  <c r="Q347" i="1" s="1"/>
  <c r="DN348" i="1"/>
  <c r="Q346" i="1" s="1"/>
  <c r="DQ370" i="1"/>
  <c r="Q371" i="1" s="1"/>
  <c r="DP414" i="1"/>
  <c r="Q414" i="1" s="1"/>
  <c r="DO370" i="1"/>
  <c r="Q369" i="1" s="1"/>
  <c r="DR292" i="1"/>
  <c r="Q294" i="1" s="1"/>
  <c r="DR50" i="1"/>
  <c r="Q52" i="1" s="1"/>
  <c r="DG22" i="1"/>
  <c r="DF21" i="1"/>
  <c r="DM348" i="1"/>
  <c r="Q345" i="1" s="1"/>
  <c r="DS71" i="1"/>
  <c r="P75" i="1" s="1"/>
  <c r="DR369" i="1"/>
  <c r="P372" i="1" s="1"/>
  <c r="DP370" i="1"/>
  <c r="Q370" i="1" s="1"/>
  <c r="DM369" i="1"/>
  <c r="P367" i="1" s="1"/>
  <c r="DP381" i="1"/>
  <c r="Q381" i="1" s="1"/>
  <c r="DM380" i="1"/>
  <c r="P378" i="1" s="1"/>
  <c r="DF11" i="1"/>
  <c r="DM370" i="1"/>
  <c r="Q367" i="1" s="1"/>
  <c r="DS51" i="1"/>
  <c r="R53" i="1" s="1"/>
  <c r="DQ280" i="1"/>
  <c r="P282" i="1" s="1"/>
  <c r="DS280" i="1"/>
  <c r="P284" i="1" s="1"/>
  <c r="DR280" i="1"/>
  <c r="P283" i="1" s="1"/>
  <c r="CX15" i="1"/>
  <c r="DN280" i="1"/>
  <c r="P279" i="1" s="1"/>
  <c r="DM280" i="1"/>
  <c r="P278" i="1" s="1"/>
  <c r="DS269" i="1"/>
  <c r="P273" i="1" s="1"/>
  <c r="DM270" i="1"/>
  <c r="Q267" i="1" s="1"/>
  <c r="DP138" i="1"/>
  <c r="Q138" i="1" s="1"/>
  <c r="DR270" i="1"/>
  <c r="Q272" i="1" s="1"/>
  <c r="DP60" i="1"/>
  <c r="P61" i="1" s="1"/>
  <c r="DP280" i="1"/>
  <c r="P281" i="1" s="1"/>
  <c r="DO280" i="1"/>
  <c r="P280" i="1" s="1"/>
  <c r="DP303" i="1"/>
  <c r="Q303" i="1" s="1"/>
  <c r="DO303" i="1"/>
  <c r="Q302" i="1" s="1"/>
  <c r="DM302" i="1"/>
  <c r="P300" i="1" s="1"/>
  <c r="DT291" i="1"/>
  <c r="P296" i="1" s="1"/>
  <c r="DM183" i="1"/>
  <c r="R179" i="1" s="1"/>
  <c r="DP182" i="1"/>
  <c r="Q182" i="1" s="1"/>
  <c r="DP215" i="1"/>
  <c r="Q215" i="1" s="1"/>
  <c r="DN215" i="1"/>
  <c r="Q213" i="1" s="1"/>
  <c r="DN258" i="1"/>
  <c r="P257" i="1" s="1"/>
  <c r="DM258" i="1"/>
  <c r="P256" i="1" s="1"/>
  <c r="DQ414" i="1"/>
  <c r="Q415" i="1" s="1"/>
  <c r="DP424" i="1"/>
  <c r="P425" i="1" s="1"/>
  <c r="DS115" i="1"/>
  <c r="P119" i="1" s="1"/>
  <c r="DT225" i="1"/>
  <c r="P230" i="1" s="1"/>
  <c r="DO116" i="1"/>
  <c r="Q115" i="1" s="1"/>
  <c r="DP116" i="1"/>
  <c r="Q116" i="1" s="1"/>
  <c r="DO60" i="1"/>
  <c r="P60" i="1" s="1"/>
  <c r="DN216" i="1"/>
  <c r="R213" i="1" s="1"/>
  <c r="DN50" i="1"/>
  <c r="Q48" i="1" s="1"/>
  <c r="DJ4" i="1"/>
  <c r="DI35" i="1"/>
  <c r="DR51" i="1"/>
  <c r="R52" i="1" s="1"/>
  <c r="DR315" i="1"/>
  <c r="R316" i="1" s="1"/>
  <c r="DN214" i="1"/>
  <c r="P213" i="1" s="1"/>
  <c r="DN28" i="1"/>
  <c r="Q26" i="1" s="1"/>
  <c r="DO49" i="1"/>
  <c r="P49" i="1" s="1"/>
  <c r="DR214" i="1"/>
  <c r="P217" i="1" s="1"/>
  <c r="DT49" i="1"/>
  <c r="P54" i="1" s="1"/>
  <c r="DP413" i="1"/>
  <c r="P414" i="1" s="1"/>
  <c r="DR93" i="1"/>
  <c r="P96" i="1" s="1"/>
  <c r="DS104" i="1"/>
  <c r="P108" i="1" s="1"/>
  <c r="DR104" i="1"/>
  <c r="P107" i="1" s="1"/>
  <c r="DR5" i="1"/>
  <c r="P8" i="1" s="1"/>
  <c r="DR148" i="1"/>
  <c r="P151" i="1" s="1"/>
  <c r="DQ104" i="1"/>
  <c r="P106" i="1" s="1"/>
  <c r="DT93" i="1"/>
  <c r="P98" i="1" s="1"/>
  <c r="DQ269" i="1"/>
  <c r="P271" i="1" s="1"/>
  <c r="DQ181" i="1"/>
  <c r="P183" i="1" s="1"/>
  <c r="DA43" i="1"/>
  <c r="DO160" i="1"/>
  <c r="Q159" i="1" s="1"/>
  <c r="DP160" i="1"/>
  <c r="Q160" i="1" s="1"/>
  <c r="DN160" i="1"/>
  <c r="Q158" i="1" s="1"/>
  <c r="DM170" i="1"/>
  <c r="P168" i="1" s="1"/>
  <c r="DP161" i="1"/>
  <c r="R160" i="1" s="1"/>
  <c r="DS93" i="1"/>
  <c r="P97" i="1" s="1"/>
  <c r="DQ93" i="1"/>
  <c r="P95" i="1" s="1"/>
  <c r="CX43" i="1"/>
  <c r="DM28" i="1"/>
  <c r="Q25" i="1" s="1"/>
  <c r="DE43" i="1"/>
  <c r="DN337" i="1"/>
  <c r="Q335" i="1" s="1"/>
  <c r="DM336" i="1"/>
  <c r="P334" i="1" s="1"/>
  <c r="DS260" i="1"/>
  <c r="R262" i="1" s="1"/>
  <c r="DS62" i="1"/>
  <c r="R64" i="1" s="1"/>
  <c r="DS238" i="1"/>
  <c r="R240" i="1" s="1"/>
  <c r="DS216" i="1"/>
  <c r="R218" i="1" s="1"/>
  <c r="DS194" i="1"/>
  <c r="R196" i="1" s="1"/>
  <c r="DS172" i="1"/>
  <c r="R174" i="1" s="1"/>
  <c r="DS150" i="1"/>
  <c r="R152" i="1" s="1"/>
  <c r="DS40" i="1"/>
  <c r="R42" i="1" s="1"/>
  <c r="DF43" i="1"/>
  <c r="DM181" i="1"/>
  <c r="P179" i="1" s="1"/>
  <c r="DN116" i="1"/>
  <c r="Q114" i="1" s="1"/>
  <c r="DQ336" i="1"/>
  <c r="P338" i="1" s="1"/>
  <c r="DR69" i="1"/>
  <c r="N74" i="1" s="1"/>
  <c r="DR135" i="1"/>
  <c r="N140" i="1" s="1"/>
  <c r="DN25" i="1"/>
  <c r="N26" i="1" s="1"/>
  <c r="DN3" i="1"/>
  <c r="N4" i="1" s="1"/>
  <c r="CY43" i="1"/>
  <c r="CW43" i="1"/>
  <c r="DB43" i="1"/>
  <c r="DC43" i="1"/>
  <c r="DI43" i="1"/>
  <c r="DD43" i="1"/>
  <c r="DG43" i="1"/>
  <c r="DH43" i="1"/>
  <c r="DJ43" i="1"/>
  <c r="CZ43" i="1"/>
  <c r="DH7" i="1"/>
  <c r="DJ36" i="1"/>
  <c r="DG18" i="1"/>
  <c r="DG38" i="1"/>
  <c r="DF33" i="1"/>
  <c r="DH27" i="1"/>
  <c r="DH37" i="1"/>
  <c r="DH18" i="1"/>
  <c r="DE5" i="1"/>
  <c r="DG13" i="1"/>
  <c r="DJ29" i="1"/>
  <c r="DJ11" i="1"/>
  <c r="DI36" i="1"/>
  <c r="DG37" i="1"/>
  <c r="DH33" i="1"/>
  <c r="DJ14" i="1"/>
  <c r="DH16" i="1"/>
  <c r="DF4" i="1"/>
  <c r="DJ38" i="1"/>
  <c r="DH3" i="1"/>
  <c r="DF29" i="1"/>
  <c r="DI14" i="1"/>
  <c r="DE24" i="1"/>
  <c r="DF22" i="1"/>
  <c r="DI26" i="1"/>
  <c r="DN381" i="1"/>
  <c r="Q379" i="1" s="1"/>
  <c r="DF14" i="1"/>
  <c r="DE26" i="1"/>
  <c r="DJ3" i="1"/>
  <c r="DE16" i="1"/>
  <c r="DJ25" i="1"/>
  <c r="DH13" i="1"/>
  <c r="DM403" i="1"/>
  <c r="Q400" i="1" s="1"/>
  <c r="DI16" i="1"/>
  <c r="DF36" i="1"/>
  <c r="DJ5" i="1"/>
  <c r="DE27" i="1"/>
  <c r="DE30" i="1"/>
  <c r="DE13" i="1"/>
  <c r="DJ13" i="1"/>
  <c r="DE11" i="1"/>
  <c r="DH29" i="1"/>
  <c r="DJ33" i="1"/>
  <c r="DI5" i="1"/>
  <c r="DJ24" i="1"/>
  <c r="DG11" i="1"/>
  <c r="DF5" i="1"/>
  <c r="DG33" i="1"/>
  <c r="DI30" i="1"/>
  <c r="DE20" i="1"/>
  <c r="DF19" i="1"/>
  <c r="DG19" i="1"/>
  <c r="DH12" i="1"/>
  <c r="DG16" i="1"/>
  <c r="DH11" i="1"/>
  <c r="DC9" i="1"/>
  <c r="DD29" i="1"/>
  <c r="DA4" i="1"/>
  <c r="DD5" i="1"/>
  <c r="CZ40" i="1"/>
  <c r="DB9" i="1"/>
  <c r="DQ315" i="1"/>
  <c r="R315" i="1" s="1"/>
  <c r="CW26" i="1"/>
  <c r="DD9" i="1"/>
  <c r="CW3" i="1"/>
  <c r="DN192" i="1"/>
  <c r="P191" i="1" s="1"/>
  <c r="DN170" i="1"/>
  <c r="P169" i="1" s="1"/>
  <c r="CY45" i="1"/>
  <c r="DD44" i="1"/>
  <c r="CW44" i="1"/>
  <c r="CZ14" i="1"/>
  <c r="DD16" i="1"/>
  <c r="CZ38" i="1"/>
  <c r="DC24" i="1"/>
  <c r="CW34" i="1"/>
  <c r="CZ24" i="1"/>
  <c r="CZ33" i="1"/>
  <c r="DB20" i="1"/>
  <c r="CX33" i="1"/>
  <c r="CW5" i="1"/>
  <c r="CY4" i="1"/>
  <c r="CZ36" i="1"/>
  <c r="DD3" i="1"/>
  <c r="DB37" i="1"/>
  <c r="CX9" i="1"/>
  <c r="CW38" i="1"/>
  <c r="CZ37" i="1"/>
  <c r="DB5" i="1"/>
  <c r="DO313" i="1"/>
  <c r="P313" i="1" s="1"/>
  <c r="CW22" i="1"/>
  <c r="DB4" i="1"/>
  <c r="CZ12" i="1"/>
  <c r="CY33" i="1"/>
  <c r="CX16" i="1"/>
  <c r="DC19" i="1"/>
  <c r="CW23" i="1"/>
  <c r="DB24" i="1"/>
  <c r="DD45" i="1"/>
  <c r="CY10" i="1"/>
  <c r="DA36" i="1"/>
  <c r="CY13" i="1"/>
  <c r="DO82" i="1"/>
  <c r="P82" i="1" s="1"/>
  <c r="CX7" i="1"/>
  <c r="DN302" i="1"/>
  <c r="P301" i="1" s="1"/>
  <c r="DR38" i="1"/>
  <c r="P41" i="1" s="1"/>
  <c r="CX44" i="1"/>
  <c r="CW45" i="1"/>
  <c r="DI45" i="1"/>
  <c r="DF45" i="1"/>
  <c r="DA45" i="1"/>
  <c r="DB45" i="1"/>
  <c r="DE45" i="1"/>
  <c r="DC45" i="1"/>
  <c r="CZ45" i="1"/>
  <c r="DO84" i="1"/>
  <c r="R82" i="1" s="1"/>
  <c r="DM425" i="1"/>
  <c r="Q422" i="1" s="1"/>
  <c r="DE22" i="1"/>
  <c r="DH22" i="1"/>
  <c r="DH38" i="1"/>
  <c r="DN182" i="1"/>
  <c r="Q180" i="1" s="1"/>
  <c r="CX45" i="1"/>
  <c r="DO51" i="1"/>
  <c r="R49" i="1" s="1"/>
  <c r="DR194" i="1"/>
  <c r="R195" i="1" s="1"/>
  <c r="DH9" i="1"/>
  <c r="CW29" i="1"/>
  <c r="DF31" i="1"/>
  <c r="DJ21" i="1"/>
  <c r="DJ35" i="1"/>
  <c r="DB32" i="1"/>
  <c r="DR139" i="1"/>
  <c r="R140" i="1" s="1"/>
  <c r="DP315" i="1"/>
  <c r="R314" i="1" s="1"/>
  <c r="DQ139" i="1"/>
  <c r="R139" i="1" s="1"/>
  <c r="DT194" i="1"/>
  <c r="R197" i="1" s="1"/>
  <c r="DE14" i="1"/>
  <c r="DH35" i="1"/>
  <c r="DE35" i="1"/>
  <c r="DD19" i="1"/>
  <c r="DN183" i="1"/>
  <c r="R180" i="1" s="1"/>
  <c r="DB28" i="1"/>
  <c r="DG45" i="1"/>
  <c r="DH45" i="1"/>
  <c r="DJ45" i="1"/>
  <c r="DI20" i="1"/>
  <c r="DJ20" i="1"/>
  <c r="DQ425" i="1"/>
  <c r="Q426" i="1" s="1"/>
  <c r="DP302" i="1"/>
  <c r="P303" i="1" s="1"/>
  <c r="CW31" i="1"/>
  <c r="DM225" i="1"/>
  <c r="P223" i="1" s="1"/>
  <c r="DQ38" i="1"/>
  <c r="P40" i="1" s="1"/>
  <c r="DR27" i="1"/>
  <c r="P30" i="1" s="1"/>
  <c r="DA32" i="1"/>
  <c r="DA26" i="1"/>
  <c r="DD13" i="1"/>
  <c r="DC38" i="1"/>
  <c r="DB22" i="1"/>
  <c r="DA23" i="1"/>
  <c r="DD33" i="1"/>
  <c r="DB14" i="1"/>
  <c r="DB36" i="1"/>
  <c r="DD27" i="1"/>
  <c r="DD39" i="1"/>
  <c r="DC26" i="1"/>
  <c r="DQ192" i="1"/>
  <c r="P194" i="1" s="1"/>
  <c r="DD38" i="1"/>
  <c r="DD11" i="1"/>
  <c r="DA38" i="1"/>
  <c r="DB11" i="1"/>
  <c r="DD37" i="1"/>
  <c r="DD36" i="1"/>
  <c r="DF24" i="1"/>
  <c r="DN403" i="1"/>
  <c r="Q401" i="1" s="1"/>
  <c r="DN159" i="1"/>
  <c r="P158" i="1" s="1"/>
  <c r="DA8" i="1"/>
  <c r="DQ237" i="1"/>
  <c r="Q238" i="1" s="1"/>
  <c r="DB8" i="1"/>
  <c r="DR237" i="1"/>
  <c r="Q239" i="1" s="1"/>
  <c r="DD18" i="1"/>
  <c r="DT27" i="1"/>
  <c r="P32" i="1" s="1"/>
  <c r="DD20" i="1"/>
  <c r="DD26" i="1"/>
  <c r="DD12" i="1"/>
  <c r="DT137" i="1"/>
  <c r="P142" i="1" s="1"/>
  <c r="DD28" i="1"/>
  <c r="DD8" i="1"/>
  <c r="DD4" i="1"/>
  <c r="DC4" i="1"/>
  <c r="DS302" i="1"/>
  <c r="P306" i="1" s="1"/>
  <c r="DC22" i="1"/>
  <c r="DS236" i="1"/>
  <c r="P240" i="1" s="1"/>
  <c r="DC20" i="1"/>
  <c r="DC7" i="1"/>
  <c r="DS148" i="1"/>
  <c r="P152" i="1" s="1"/>
  <c r="DC28" i="1"/>
  <c r="DE32" i="1"/>
  <c r="DM337" i="1"/>
  <c r="Q334" i="1" s="1"/>
  <c r="CW32" i="1"/>
  <c r="DM214" i="1"/>
  <c r="P212" i="1" s="1"/>
  <c r="DA31" i="1"/>
  <c r="DQ5" i="1"/>
  <c r="P7" i="1" s="1"/>
  <c r="DC21" i="1"/>
  <c r="CX36" i="1"/>
  <c r="DC11" i="1"/>
  <c r="DP181" i="1"/>
  <c r="P182" i="1" s="1"/>
  <c r="DN6" i="1"/>
  <c r="Q4" i="1" s="1"/>
  <c r="CY26" i="1"/>
  <c r="DO39" i="1"/>
  <c r="Q38" i="1" s="1"/>
  <c r="DD21" i="1"/>
  <c r="DT181" i="1"/>
  <c r="P186" i="1" s="1"/>
  <c r="DS83" i="1"/>
  <c r="Q86" i="1" s="1"/>
  <c r="DS303" i="1"/>
  <c r="Q306" i="1" s="1"/>
  <c r="DC16" i="1"/>
  <c r="DR83" i="1"/>
  <c r="Q85" i="1" s="1"/>
  <c r="DR303" i="1"/>
  <c r="Q305" i="1" s="1"/>
  <c r="DN181" i="1"/>
  <c r="P180" i="1" s="1"/>
  <c r="DS192" i="1"/>
  <c r="P196" i="1" s="1"/>
  <c r="DA20" i="1"/>
  <c r="CY28" i="1"/>
  <c r="DH14" i="1"/>
  <c r="DP49" i="1"/>
  <c r="P50" i="1" s="1"/>
  <c r="CZ28" i="1"/>
  <c r="DG14" i="1"/>
  <c r="DH21" i="1"/>
  <c r="DG21" i="1"/>
  <c r="DR380" i="1"/>
  <c r="P383" i="1" s="1"/>
  <c r="DR291" i="1"/>
  <c r="P294" i="1" s="1"/>
  <c r="DR71" i="1"/>
  <c r="P74" i="1" s="1"/>
  <c r="DM413" i="1"/>
  <c r="P411" i="1" s="1"/>
  <c r="DN72" i="1"/>
  <c r="Q70" i="1" s="1"/>
  <c r="DP214" i="1"/>
  <c r="P215" i="1" s="1"/>
  <c r="DP159" i="1"/>
  <c r="P160" i="1" s="1"/>
  <c r="DP71" i="1"/>
  <c r="P72" i="1" s="1"/>
  <c r="DC25" i="1"/>
  <c r="DR336" i="1"/>
  <c r="P339" i="1" s="1"/>
  <c r="DR348" i="1"/>
  <c r="Q350" i="1" s="1"/>
  <c r="DN291" i="1"/>
  <c r="P290" i="1" s="1"/>
  <c r="DD17" i="1"/>
  <c r="DT82" i="1"/>
  <c r="P87" i="1" s="1"/>
  <c r="DO248" i="1"/>
  <c r="Q247" i="1" s="1"/>
  <c r="DN105" i="1"/>
  <c r="Q103" i="1" s="1"/>
  <c r="CY22" i="1"/>
  <c r="DO269" i="1"/>
  <c r="P269" i="1" s="1"/>
  <c r="DN269" i="1"/>
  <c r="P268" i="1" s="1"/>
  <c r="DO192" i="1"/>
  <c r="P192" i="1" s="1"/>
  <c r="DM38" i="1"/>
  <c r="P36" i="1" s="1"/>
  <c r="DQ348" i="1"/>
  <c r="Q349" i="1" s="1"/>
  <c r="DO27" i="1"/>
  <c r="P27" i="1" s="1"/>
  <c r="CY37" i="1"/>
  <c r="DE38" i="1"/>
  <c r="DO93" i="1"/>
  <c r="P93" i="1" s="1"/>
  <c r="DO38" i="1"/>
  <c r="P38" i="1" s="1"/>
  <c r="CY36" i="1"/>
  <c r="DN39" i="1"/>
  <c r="Q37" i="1" s="1"/>
  <c r="CY21" i="1"/>
  <c r="CZ25" i="1"/>
  <c r="CY17" i="1"/>
  <c r="DR116" i="1"/>
  <c r="Q118" i="1" s="1"/>
  <c r="DR39" i="1"/>
  <c r="Q41" i="1" s="1"/>
  <c r="DA10" i="1"/>
  <c r="CX21" i="1"/>
  <c r="DN248" i="1"/>
  <c r="Q246" i="1" s="1"/>
  <c r="DT38" i="1"/>
  <c r="P43" i="1" s="1"/>
  <c r="DT148" i="1"/>
  <c r="P153" i="1" s="1"/>
  <c r="CX25" i="1"/>
  <c r="DP368" i="1"/>
  <c r="O370" i="1" s="1"/>
  <c r="CX10" i="1"/>
  <c r="DN203" i="1"/>
  <c r="P202" i="1" s="1"/>
  <c r="CW10" i="1"/>
  <c r="DM203" i="1"/>
  <c r="P201" i="1" s="1"/>
  <c r="DC10" i="1"/>
  <c r="DS203" i="1"/>
  <c r="P207" i="1" s="1"/>
  <c r="DQ203" i="1"/>
  <c r="P205" i="1" s="1"/>
  <c r="CZ26" i="1"/>
  <c r="CZ32" i="1"/>
  <c r="CZ9" i="1"/>
  <c r="CY14" i="1"/>
  <c r="CY20" i="1"/>
  <c r="CZ16" i="1"/>
  <c r="CW6" i="1"/>
  <c r="DM16" i="1"/>
  <c r="P14" i="1" s="1"/>
  <c r="CX5" i="1"/>
  <c r="DN5" i="1"/>
  <c r="P4" i="1" s="1"/>
  <c r="CY24" i="1"/>
  <c r="CZ17" i="1"/>
  <c r="DP291" i="1"/>
  <c r="P292" i="1" s="1"/>
  <c r="CY16" i="1"/>
  <c r="DO291" i="1"/>
  <c r="P291" i="1" s="1"/>
  <c r="DS225" i="1"/>
  <c r="P229" i="1" s="1"/>
  <c r="DS291" i="1"/>
  <c r="P295" i="1" s="1"/>
  <c r="DP193" i="1"/>
  <c r="Q193" i="1" s="1"/>
  <c r="DP270" i="1"/>
  <c r="Q270" i="1" s="1"/>
  <c r="DO6" i="1"/>
  <c r="Q5" i="1" s="1"/>
  <c r="DN193" i="1"/>
  <c r="Q191" i="1" s="1"/>
  <c r="DN270" i="1"/>
  <c r="Q268" i="1" s="1"/>
  <c r="CX3" i="1"/>
  <c r="DJ9" i="1"/>
  <c r="DR414" i="1"/>
  <c r="Q416" i="1" s="1"/>
  <c r="DJ17" i="1"/>
  <c r="DI17" i="1"/>
  <c r="DQ381" i="1"/>
  <c r="Q382" i="1" s="1"/>
  <c r="DH17" i="1"/>
  <c r="DH24" i="1"/>
  <c r="DP203" i="1"/>
  <c r="P204" i="1" s="1"/>
  <c r="DP269" i="1"/>
  <c r="P270" i="1" s="1"/>
  <c r="CX20" i="1"/>
  <c r="DN115" i="1"/>
  <c r="P114" i="1" s="1"/>
  <c r="CW20" i="1"/>
  <c r="DM115" i="1"/>
  <c r="P113" i="1" s="1"/>
  <c r="CW21" i="1"/>
  <c r="DB39" i="1"/>
  <c r="DR192" i="1"/>
  <c r="P195" i="1" s="1"/>
  <c r="CY38" i="1"/>
  <c r="DO182" i="1"/>
  <c r="Q181" i="1" s="1"/>
  <c r="DO170" i="1"/>
  <c r="P170" i="1" s="1"/>
  <c r="DS159" i="1"/>
  <c r="P163" i="1" s="1"/>
  <c r="DS170" i="1"/>
  <c r="P174" i="1" s="1"/>
  <c r="DB35" i="1"/>
  <c r="DR170" i="1"/>
  <c r="P173" i="1" s="1"/>
  <c r="DD35" i="1"/>
  <c r="DT159" i="1"/>
  <c r="P164" i="1" s="1"/>
  <c r="DC35" i="1"/>
  <c r="CZ20" i="1"/>
  <c r="CZ35" i="1"/>
  <c r="CZ15" i="1"/>
  <c r="DP258" i="1"/>
  <c r="P259" i="1" s="1"/>
  <c r="CY15" i="1"/>
  <c r="DO258" i="1"/>
  <c r="P258" i="1" s="1"/>
  <c r="DB15" i="1"/>
  <c r="DR258" i="1"/>
  <c r="P261" i="1" s="1"/>
  <c r="DA15" i="1"/>
  <c r="DQ258" i="1"/>
  <c r="P260" i="1" s="1"/>
  <c r="DA22" i="1"/>
  <c r="DC17" i="1"/>
  <c r="DS270" i="1"/>
  <c r="Q273" i="1" s="1"/>
  <c r="DA16" i="1"/>
  <c r="DA17" i="1"/>
  <c r="DQ270" i="1"/>
  <c r="Q271" i="1" s="1"/>
  <c r="CX17" i="1"/>
  <c r="CW17" i="1"/>
  <c r="DC13" i="1"/>
  <c r="DS281" i="1"/>
  <c r="Q284" i="1" s="1"/>
  <c r="DA13" i="1"/>
  <c r="DQ281" i="1"/>
  <c r="Q282" i="1" s="1"/>
  <c r="DB33" i="1"/>
  <c r="DA37" i="1"/>
  <c r="DB30" i="1"/>
  <c r="DB16" i="1"/>
  <c r="CZ13" i="1"/>
  <c r="DP281" i="1"/>
  <c r="Q281" i="1" s="1"/>
  <c r="DO83" i="1"/>
  <c r="Q82" i="1" s="1"/>
  <c r="DO281" i="1"/>
  <c r="Q280" i="1" s="1"/>
  <c r="CX24" i="1"/>
  <c r="DN237" i="1"/>
  <c r="Q235" i="1" s="1"/>
  <c r="DN281" i="1"/>
  <c r="Q279" i="1" s="1"/>
  <c r="CW16" i="1"/>
  <c r="DB29" i="1"/>
  <c r="DA14" i="1"/>
  <c r="DQ247" i="1"/>
  <c r="P249" i="1" s="1"/>
  <c r="DI9" i="1"/>
  <c r="DQ413" i="1"/>
  <c r="P415" i="1" s="1"/>
  <c r="DC15" i="1"/>
  <c r="DS258" i="1"/>
  <c r="P262" i="1" s="1"/>
  <c r="DO402" i="1"/>
  <c r="P402" i="1" s="1"/>
  <c r="DG10" i="1"/>
  <c r="DG24" i="1"/>
  <c r="DN49" i="1"/>
  <c r="P48" i="1" s="1"/>
  <c r="CX28" i="1"/>
  <c r="DB25" i="1"/>
  <c r="DQ214" i="1"/>
  <c r="P216" i="1" s="1"/>
  <c r="DA9" i="1"/>
  <c r="DG25" i="1"/>
  <c r="DM49" i="1"/>
  <c r="P47" i="1" s="1"/>
  <c r="CW28" i="1"/>
  <c r="DP82" i="1"/>
  <c r="P83" i="1" s="1"/>
  <c r="CZ4" i="1"/>
  <c r="DE36" i="1"/>
  <c r="DP435" i="1"/>
  <c r="P436" i="1" s="1"/>
  <c r="DH8" i="1"/>
  <c r="CW27" i="1"/>
  <c r="DD24" i="1"/>
  <c r="CX11" i="1"/>
  <c r="CW25" i="1"/>
  <c r="DA12" i="1"/>
  <c r="DQ314" i="1"/>
  <c r="Q315" i="1" s="1"/>
  <c r="CZ21" i="1"/>
  <c r="DB17" i="1"/>
  <c r="DR82" i="1"/>
  <c r="P85" i="1" s="1"/>
  <c r="DF17" i="1"/>
  <c r="DN380" i="1"/>
  <c r="P379" i="1" s="1"/>
  <c r="DE17" i="1"/>
  <c r="DM381" i="1"/>
  <c r="Q378" i="1" s="1"/>
  <c r="DJ32" i="1"/>
  <c r="DJ16" i="1"/>
  <c r="DO5" i="1"/>
  <c r="P5" i="1" s="1"/>
  <c r="DO71" i="1"/>
  <c r="P71" i="1" s="1"/>
  <c r="CX31" i="1"/>
  <c r="DN71" i="1"/>
  <c r="P70" i="1" s="1"/>
  <c r="DI4" i="1"/>
  <c r="DQ369" i="1"/>
  <c r="P371" i="1" s="1"/>
  <c r="DH4" i="1"/>
  <c r="DP369" i="1"/>
  <c r="P370" i="1" s="1"/>
  <c r="DG4" i="1"/>
  <c r="DO369" i="1"/>
  <c r="P369" i="1" s="1"/>
  <c r="CX4" i="1"/>
  <c r="DN82" i="1"/>
  <c r="P81" i="1" s="1"/>
  <c r="CZ11" i="1"/>
  <c r="CY25" i="1"/>
  <c r="DO214" i="1"/>
  <c r="P214" i="1" s="1"/>
  <c r="DO159" i="1"/>
  <c r="P159" i="1" s="1"/>
  <c r="DC36" i="1"/>
  <c r="DB34" i="1"/>
  <c r="DI32" i="1"/>
  <c r="DQ380" i="1"/>
  <c r="P382" i="1" s="1"/>
  <c r="DN347" i="1"/>
  <c r="P346" i="1" s="1"/>
  <c r="DG32" i="1"/>
  <c r="DO381" i="1"/>
  <c r="Q380" i="1" s="1"/>
  <c r="CY32" i="1"/>
  <c r="DO204" i="1"/>
  <c r="Q203" i="1" s="1"/>
  <c r="CX32" i="1"/>
  <c r="DN204" i="1"/>
  <c r="Q202" i="1" s="1"/>
  <c r="CX35" i="1"/>
  <c r="CZ22" i="1"/>
  <c r="DP171" i="1"/>
  <c r="Q171" i="1" s="1"/>
  <c r="CY11" i="1"/>
  <c r="CX22" i="1"/>
  <c r="DN171" i="1"/>
  <c r="Q169" i="1" s="1"/>
  <c r="DA24" i="1"/>
  <c r="DA28" i="1"/>
  <c r="DD25" i="1"/>
  <c r="DG29" i="1"/>
  <c r="DG36" i="1"/>
  <c r="DI3" i="1"/>
  <c r="DM138" i="1"/>
  <c r="Q135" i="1" s="1"/>
  <c r="CW24" i="1"/>
  <c r="DE28" i="1"/>
  <c r="DD22" i="1"/>
  <c r="DO336" i="1"/>
  <c r="P336" i="1" s="1"/>
  <c r="DG34" i="1"/>
  <c r="CW9" i="1"/>
  <c r="DM215" i="1"/>
  <c r="Q212" i="1" s="1"/>
  <c r="DN369" i="1"/>
  <c r="P368" i="1" s="1"/>
  <c r="DF16" i="1"/>
  <c r="DI24" i="1"/>
  <c r="DI28" i="1"/>
  <c r="DH25" i="1"/>
  <c r="CZ31" i="1"/>
  <c r="DP5" i="1"/>
  <c r="P6" i="1" s="1"/>
  <c r="DN413" i="1"/>
  <c r="P412" i="1" s="1"/>
  <c r="DF32" i="1"/>
  <c r="DD32" i="1"/>
  <c r="DE9" i="1"/>
  <c r="DM414" i="1"/>
  <c r="Q411" i="1" s="1"/>
  <c r="DD15" i="1"/>
  <c r="DT258" i="1"/>
  <c r="P263" i="1" s="1"/>
  <c r="DP402" i="1"/>
  <c r="P403" i="1" s="1"/>
  <c r="DH10" i="1"/>
  <c r="DS38" i="1"/>
  <c r="P42" i="1" s="1"/>
  <c r="DC32" i="1"/>
  <c r="DJ31" i="1"/>
  <c r="DR347" i="1"/>
  <c r="P350" i="1" s="1"/>
  <c r="DI31" i="1"/>
  <c r="DQ347" i="1"/>
  <c r="P349" i="1" s="1"/>
  <c r="DJ7" i="1"/>
  <c r="DR424" i="1"/>
  <c r="P427" i="1" s="1"/>
  <c r="DI29" i="1"/>
  <c r="DF8" i="1"/>
  <c r="DN436" i="1"/>
  <c r="Q434" i="1" s="1"/>
  <c r="DF7" i="1"/>
  <c r="DN424" i="1"/>
  <c r="P423" i="1" s="1"/>
  <c r="DA11" i="1"/>
  <c r="DQ94" i="1"/>
  <c r="Q95" i="1" s="1"/>
  <c r="DG9" i="1"/>
  <c r="DO414" i="1"/>
  <c r="Q413" i="1" s="1"/>
  <c r="CW8" i="1"/>
  <c r="DM237" i="1"/>
  <c r="Q234" i="1" s="1"/>
  <c r="CZ8" i="1"/>
  <c r="DP236" i="1"/>
  <c r="P237" i="1" s="1"/>
  <c r="CY8" i="1"/>
  <c r="DO236" i="1"/>
  <c r="P236" i="1" s="1"/>
  <c r="CZ7" i="1"/>
  <c r="DP225" i="1"/>
  <c r="P226" i="1" s="1"/>
  <c r="CY7" i="1"/>
  <c r="DO225" i="1"/>
  <c r="P225" i="1" s="1"/>
  <c r="DA6" i="1"/>
  <c r="DQ16" i="1"/>
  <c r="P18" i="1" s="1"/>
  <c r="DF27" i="1"/>
  <c r="DN336" i="1"/>
  <c r="P335" i="1" s="1"/>
  <c r="DC3" i="1"/>
  <c r="DS181" i="1"/>
  <c r="P185" i="1" s="1"/>
  <c r="CZ29" i="1"/>
  <c r="DP61" i="1"/>
  <c r="Q61" i="1" s="1"/>
  <c r="CY29" i="1"/>
  <c r="DO61" i="1"/>
  <c r="Q60" i="1" s="1"/>
  <c r="CX29" i="1"/>
  <c r="DN61" i="1"/>
  <c r="Q59" i="1" s="1"/>
  <c r="CY3" i="1"/>
  <c r="DO181" i="1"/>
  <c r="P181" i="1" s="1"/>
  <c r="DN27" i="1"/>
  <c r="P26" i="1" s="1"/>
  <c r="DN93" i="1"/>
  <c r="P92" i="1" s="1"/>
  <c r="DC34" i="1"/>
  <c r="DS27" i="1"/>
  <c r="P31" i="1" s="1"/>
  <c r="DC31" i="1"/>
  <c r="DC39" i="1"/>
  <c r="CZ34" i="1"/>
  <c r="DP39" i="1"/>
  <c r="Q39" i="1" s="1"/>
  <c r="DB3" i="1"/>
  <c r="DR281" i="1"/>
  <c r="Q283" i="1" s="1"/>
  <c r="DB26" i="1"/>
  <c r="DB31" i="1"/>
  <c r="DB38" i="1"/>
  <c r="DA18" i="1"/>
  <c r="DA39" i="1"/>
  <c r="DA29" i="1"/>
  <c r="DA33" i="1"/>
  <c r="CZ30" i="1"/>
  <c r="DP38" i="1"/>
  <c r="P39" i="1" s="1"/>
  <c r="DI10" i="1"/>
  <c r="DQ402" i="1"/>
  <c r="P404" i="1" s="1"/>
  <c r="CZ39" i="1"/>
  <c r="CY34" i="1"/>
  <c r="CY23" i="1"/>
  <c r="CY39" i="1"/>
  <c r="CY9" i="1"/>
  <c r="DO215" i="1"/>
  <c r="Q214" i="1" s="1"/>
  <c r="CY18" i="1"/>
  <c r="CY35" i="1"/>
  <c r="CX30" i="1"/>
  <c r="CX8" i="1"/>
  <c r="CX39" i="1"/>
  <c r="CW37" i="1"/>
  <c r="CW39" i="1"/>
  <c r="DH30" i="1"/>
  <c r="DP380" i="1"/>
  <c r="P381" i="1" s="1"/>
  <c r="DG30" i="1"/>
  <c r="DO380" i="1"/>
  <c r="P380" i="1" s="1"/>
  <c r="DI8" i="1"/>
  <c r="DE8" i="1"/>
  <c r="CX12" i="1"/>
  <c r="DG12" i="1"/>
  <c r="CX18" i="1"/>
  <c r="CW18" i="1"/>
  <c r="DF26" i="1"/>
  <c r="DG31" i="1"/>
  <c r="DD34" i="1"/>
  <c r="DJ23" i="1"/>
  <c r="DE23" i="1"/>
  <c r="DJ27" i="1"/>
  <c r="DI33" i="1"/>
  <c r="DI39" i="1"/>
  <c r="DN414" i="1"/>
  <c r="Q412" i="1" s="1"/>
  <c r="DF9" i="1"/>
  <c r="CW12" i="1"/>
  <c r="DT247" i="1"/>
  <c r="P252" i="1" s="1"/>
  <c r="DD14" i="1"/>
  <c r="DJ8" i="1"/>
  <c r="DQ148" i="1"/>
  <c r="P150" i="1" s="1"/>
  <c r="DA25" i="1"/>
  <c r="DE29" i="1"/>
  <c r="DE7" i="1"/>
  <c r="DC12" i="1"/>
  <c r="DI18" i="1"/>
  <c r="CZ23" i="1"/>
  <c r="DI34" i="1"/>
  <c r="DG23" i="1"/>
  <c r="DF23" i="1"/>
  <c r="DH31" i="1"/>
  <c r="CX34" i="1"/>
  <c r="DI21" i="1"/>
  <c r="DG27" i="1"/>
  <c r="DE33" i="1"/>
  <c r="DH34" i="1"/>
  <c r="DE39" i="1"/>
  <c r="DG3" i="1"/>
  <c r="DB12" i="1"/>
  <c r="DI7" i="1"/>
  <c r="DI12" i="1"/>
  <c r="DE25" i="1"/>
  <c r="DG8" i="1"/>
  <c r="DE12" i="1"/>
  <c r="DR225" i="1"/>
  <c r="P228" i="1" s="1"/>
  <c r="DB7" i="1"/>
  <c r="DE18" i="1"/>
  <c r="DH23" i="1"/>
  <c r="CX26" i="1"/>
  <c r="CY31" i="1"/>
  <c r="DI37" i="1"/>
  <c r="DJ30" i="1"/>
  <c r="DB18" i="1"/>
  <c r="DC23" i="1"/>
  <c r="DB23" i="1"/>
  <c r="DJ34" i="1"/>
  <c r="DF18" i="1"/>
  <c r="DR159" i="1"/>
  <c r="P162" i="1" s="1"/>
  <c r="DR181" i="1"/>
  <c r="P184" i="1" s="1"/>
  <c r="DB21" i="1"/>
  <c r="DC27" i="1"/>
  <c r="DB27" i="1"/>
  <c r="CX38" i="1"/>
  <c r="DM402" i="1"/>
  <c r="P400" i="1" s="1"/>
  <c r="DE10" i="1"/>
  <c r="DI25" i="1"/>
  <c r="DC8" i="1"/>
  <c r="DJ12" i="1"/>
  <c r="DJ18" i="1"/>
  <c r="DC18" i="1"/>
  <c r="DJ26" i="1"/>
  <c r="DE37" i="1"/>
  <c r="DF30" i="1"/>
  <c r="CX23" i="1"/>
  <c r="DF34" i="1"/>
  <c r="DE21" i="1"/>
  <c r="CY27" i="1"/>
  <c r="CX27" i="1"/>
  <c r="CW33" i="1"/>
  <c r="DG35" i="1"/>
  <c r="DF39" i="1"/>
  <c r="DH39" i="1"/>
  <c r="DA3" i="1"/>
</calcChain>
</file>

<file path=xl/sharedStrings.xml><?xml version="1.0" encoding="utf-8"?>
<sst xmlns="http://schemas.openxmlformats.org/spreadsheetml/2006/main" count="868" uniqueCount="95">
  <si>
    <t>SAAT</t>
  </si>
  <si>
    <t>PAZARTESİ</t>
  </si>
  <si>
    <t>SALI</t>
  </si>
  <si>
    <t>ÇARŞAMBA</t>
  </si>
  <si>
    <t>PERŞEMBE</t>
  </si>
  <si>
    <t>CUMA</t>
  </si>
  <si>
    <t>Pazertesi</t>
  </si>
  <si>
    <t>Salı</t>
  </si>
  <si>
    <t>Çarşamba</t>
  </si>
  <si>
    <t>Perşembe</t>
  </si>
  <si>
    <t>Cuma</t>
  </si>
  <si>
    <t>DERS ÇAKIŞMASI KONTROLÜ</t>
  </si>
  <si>
    <t>DERSLİK</t>
  </si>
  <si>
    <t>Pazartesi</t>
  </si>
  <si>
    <t>GÜNLER</t>
  </si>
  <si>
    <t>08.00</t>
  </si>
  <si>
    <t>09.00</t>
  </si>
  <si>
    <t>10.00</t>
  </si>
  <si>
    <t>11.00</t>
  </si>
  <si>
    <t>13.00</t>
  </si>
  <si>
    <t>14.00</t>
  </si>
  <si>
    <t>15.00</t>
  </si>
  <si>
    <t>16.00</t>
  </si>
  <si>
    <t>DERSLİK  DOLULUKLARININ SAATLERE GÖRE TOPLAMI</t>
  </si>
  <si>
    <t>17.00</t>
  </si>
  <si>
    <t>18.00</t>
  </si>
  <si>
    <t>19.00</t>
  </si>
  <si>
    <t>20.00</t>
  </si>
  <si>
    <t>21.00</t>
  </si>
  <si>
    <t>22.00</t>
  </si>
  <si>
    <t>23.00</t>
  </si>
  <si>
    <t>Saatler</t>
  </si>
  <si>
    <t>Karşılıkları</t>
  </si>
  <si>
    <t>08.00-08.45</t>
  </si>
  <si>
    <t>09.00-09.45</t>
  </si>
  <si>
    <t>10.00-10.45</t>
  </si>
  <si>
    <t>11.00-11.45</t>
  </si>
  <si>
    <t>16.00-16.45</t>
  </si>
  <si>
    <t>13.00-13.45</t>
  </si>
  <si>
    <t>14.00-14.45</t>
  </si>
  <si>
    <t>15.00-15.45</t>
  </si>
  <si>
    <t>17.00-17.45</t>
  </si>
  <si>
    <t>18.00-18.45</t>
  </si>
  <si>
    <t>19.00-19.45</t>
  </si>
  <si>
    <t>20.00-20.45</t>
  </si>
  <si>
    <t>21.00-21.45</t>
  </si>
  <si>
    <t>22.00-22.45</t>
  </si>
  <si>
    <t>23.00-23.45</t>
  </si>
  <si>
    <t/>
  </si>
  <si>
    <t>ÖĞLE ARASI</t>
  </si>
  <si>
    <t xml:space="preserve">TRÜ- UZEM tarafından verilen dersler http://uzem.trabzon.edu.tr/ adresinde Ortak Dersler sekmesinden online olarak yürütülmektedir.                                                  </t>
  </si>
  <si>
    <t>Bölüm Başkanı</t>
  </si>
  <si>
    <t>TAD307</t>
  </si>
  <si>
    <t>IVAY	1103	Fizyoloji (İVAY 1005 Fizyoloji, TYBP 1005 Fizyoloji, FZYT1003 Fizyoloji ile birlikte)</t>
  </si>
  <si>
    <t>Dr. Öğr. Üyesi Galip USTA</t>
  </si>
  <si>
    <t>IVAY 1201 Anatomi (İVAY 1003 Anatomi, EHBP1005 Anatomi ile birlikte)</t>
  </si>
  <si>
    <t xml:space="preserve"> IVAY 1107 Tıbbi Terminoloji (İVAY 1007 Tıbbi Terminoloji ile birlikte)</t>
  </si>
  <si>
    <t>Öğr. Gör. Dr. Esra BEKİRCAN</t>
  </si>
  <si>
    <t xml:space="preserve">KAR1001	Kariyer Planlama </t>
  </si>
  <si>
    <t>IVAY 1105 Acil Sağlık Hizmetleri-I (İVAY 1001 Acil Sağlık Hizmetleri I, TLAY 1003 Acil Sağlık Hizmetleri I ile birlikte)</t>
  </si>
  <si>
    <t>Öğr. Gör. Gülseren GÜNAYDIN</t>
  </si>
  <si>
    <t>YDB 1001 Yabancı Dil-I</t>
  </si>
  <si>
    <t>IVAY 1109 Temel Sağlık Uygulamaları (İVAY 1009 Temel Sağlık Uygulamaları, TLAY1005 Acil Hasta Bakımı- I ile birlikte)</t>
  </si>
  <si>
    <t>AITB1001 Atatürk İlkeleri ve İnkılap Tarihi- I</t>
  </si>
  <si>
    <t>Dr. Öğr. Üyesi Engin Çağdaş BULUT</t>
  </si>
  <si>
    <t>UZEM (http://online.trabzon.edu.tr/)</t>
  </si>
  <si>
    <t>TDB1001 Türk Dili- I</t>
  </si>
  <si>
    <t>Öğr. Gör. Nazmi ARSLAN</t>
  </si>
  <si>
    <t>IVAY 2205 Travma (TLAY 2003 Travma ile birlikte)</t>
  </si>
  <si>
    <t>SIVAY 2259 İletişim</t>
  </si>
  <si>
    <t>IVAY 2203 Acil Hasta Bakımı-II (TLAY2005 Acil Hasta Bakımı-III ile birlikte)</t>
  </si>
  <si>
    <t>SIVAY 2255 Bilimsel Araştırma Teknikleri</t>
  </si>
  <si>
    <t>IVAY 2253 Ambulans Ekipmanları ve Acil Servis Araçları</t>
  </si>
  <si>
    <t xml:space="preserve">İVAY 2207 İşletmede Mesleki Eğitim- 1 (İVAY 2005 Klinik Uygulama-II, TLAY2001 Staj-I ile birlikte)
</t>
  </si>
  <si>
    <t>Hastane Uygulaması</t>
  </si>
  <si>
    <t>SIVAY 2251 Acil İlaç Uygulamaları ve Güncel Yaklaşımlar</t>
  </si>
  <si>
    <t xml:space="preserve">IVAY 2201Acil Yardım ve Kurtarma </t>
  </si>
  <si>
    <t>TAD303</t>
  </si>
  <si>
    <t>9.30-10.15</t>
  </si>
  <si>
    <t>10.30-11.15</t>
  </si>
  <si>
    <t>11.30-12.15</t>
  </si>
  <si>
    <t>TAS301</t>
  </si>
  <si>
    <t>TAD106</t>
  </si>
  <si>
    <t>Dr. Öğr. Üyesi Uçar KÜÇÜK</t>
  </si>
  <si>
    <t>Dr. Öğr. Üyesi  Esra BEKİRCAN</t>
  </si>
  <si>
    <t>TAD302</t>
  </si>
  <si>
    <t>Dr. Öğr. Üyesi Esra BEKİRCAN</t>
  </si>
  <si>
    <t xml:space="preserve"> Dr.Öğr. Üye. Galip USTA , Dr.Öğr. Üye. Esra BEKİRCAN Öğr. Gör.Gülseren GÜNAYDIN  Dr.Öğr. Üye. Uçar KÜÇÜK</t>
  </si>
  <si>
    <t>TONYA MYO 2026-2027 GÜZ YARIYILI / İLK VE ACİL YARDIM PROGRAMI 1. SINIF DERS PROGRAMI</t>
  </si>
  <si>
    <t>TONYA MYO 2026-2027 GÜZ YARIYILI / İLK VE ACİL YARDIM PROGRAMI 2. SINIF DERS PROGRAMI</t>
  </si>
  <si>
    <t>TAD105</t>
  </si>
  <si>
    <t>Öğr. Gör. Dr. Abdullah SARI</t>
  </si>
  <si>
    <t>Bölüm Başkan Yardımcısı</t>
  </si>
  <si>
    <t>Dr. Öğr. Üyesi Demet Batman - Dr. Öğr. Üyesi Aydın YEŞİLYURT</t>
  </si>
  <si>
    <t>Doç. Dr.Seda BİRYOL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</si>
</sst>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charset val="162"/>
      <scheme val="minor"/>
    </font>
    <font>
      <b/>
      <sz val="11"/>
      <color theme="1"/>
      <name val="Calibri"/>
      <family val="2"/>
      <charset val="162"/>
      <scheme val="minor"/>
    </font>
    <font>
      <b/>
      <sz val="9"/>
      <name val="Tahoma"/>
      <family val="2"/>
      <charset val="162"/>
    </font>
    <font>
      <sz val="9"/>
      <name val="Tahoma"/>
      <family val="2"/>
      <charset val="162"/>
    </font>
    <font>
      <sz val="9"/>
      <color theme="1"/>
      <name val="Tahoma"/>
      <family val="2"/>
      <charset val="162"/>
    </font>
    <font>
      <b/>
      <sz val="16"/>
      <color theme="1"/>
      <name val="Tahoma"/>
      <family val="2"/>
      <charset val="162"/>
    </font>
    <font>
      <sz val="10"/>
      <color theme="1"/>
      <name val="Calibri"/>
      <family val="2"/>
      <charset val="162"/>
      <scheme val="minor"/>
    </font>
    <font>
      <b/>
      <sz val="14"/>
      <color theme="1"/>
      <name val="Calibri"/>
      <family val="2"/>
      <charset val="162"/>
      <scheme val="minor"/>
    </font>
    <font>
      <b/>
      <u/>
      <sz val="11"/>
      <color theme="1"/>
      <name val="Calibri"/>
      <family val="2"/>
      <charset val="162"/>
      <scheme val="minor"/>
    </font>
    <font>
      <b/>
      <sz val="12"/>
      <color theme="1"/>
      <name val="Calibri"/>
      <family val="2"/>
      <charset val="162"/>
      <scheme val="minor"/>
    </font>
    <font>
      <b/>
      <sz val="10"/>
      <color theme="1"/>
      <name val="Calibri"/>
      <family val="2"/>
      <charset val="162"/>
      <scheme val="minor"/>
    </font>
    <font>
      <b/>
      <u/>
      <sz val="18"/>
      <color theme="1"/>
      <name val="Tahoma"/>
      <family val="2"/>
      <charset val="162"/>
    </font>
    <font>
      <sz val="10"/>
      <name val="Arial Tur"/>
      <charset val="162"/>
    </font>
    <font>
      <u/>
      <sz val="11"/>
      <color theme="10"/>
      <name val="Calibri"/>
      <family val="2"/>
      <charset val="162"/>
      <scheme val="minor"/>
    </font>
    <font>
      <b/>
      <sz val="9"/>
      <color theme="1"/>
      <name val="Tahoma"/>
      <family val="2"/>
      <charset val="162"/>
    </font>
    <font>
      <sz val="8"/>
      <color theme="1"/>
      <name val="Times New Roman"/>
      <family val="1"/>
      <charset val="162"/>
    </font>
    <font>
      <b/>
      <sz val="8"/>
      <color theme="1"/>
      <name val="Times New Roman"/>
      <family val="1"/>
    </font>
    <font>
      <sz val="8"/>
      <color theme="1"/>
      <name val="Times New Roman"/>
      <family val="1"/>
    </font>
    <font>
      <sz val="8"/>
      <name val="Times New Roman"/>
      <family val="1"/>
    </font>
    <font>
      <u/>
      <sz val="8"/>
      <color theme="1"/>
      <name val="Times New Roman"/>
      <family val="1"/>
    </font>
    <font>
      <u/>
      <sz val="8"/>
      <color theme="10"/>
      <name val="Times New Roman"/>
      <family val="1"/>
    </font>
    <font>
      <u/>
      <sz val="8"/>
      <color rgb="FF0000FF"/>
      <name val="Times New Roman"/>
      <family val="1"/>
    </font>
    <font>
      <sz val="8"/>
      <color rgb="FF000000"/>
      <name val="Times New Roman"/>
      <family val="1"/>
    </font>
    <font>
      <b/>
      <sz val="8"/>
      <name val="Times New Roman"/>
      <family val="1"/>
    </font>
    <font>
      <b/>
      <sz val="8"/>
      <color theme="1"/>
      <name val="Times New Roman"/>
      <family val="1"/>
      <charset val="162"/>
    </font>
    <font>
      <b/>
      <sz val="14"/>
      <color theme="1"/>
      <name val="Calibri"/>
      <family val="2"/>
      <scheme val="minor"/>
    </font>
    <font>
      <sz val="8"/>
      <color rgb="FFFF0000"/>
      <name val="Times New Roman"/>
      <family val="1"/>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F9EAE3"/>
        <bgColor indexed="64"/>
      </patternFill>
    </fill>
    <fill>
      <patternFill patternType="solid">
        <fgColor rgb="FFE1F5FF"/>
        <bgColor indexed="64"/>
      </patternFill>
    </fill>
    <fill>
      <patternFill patternType="solid">
        <fgColor theme="6" tint="0.59999389629810485"/>
        <bgColor indexed="64"/>
      </patternFill>
    </fill>
    <fill>
      <patternFill patternType="solid">
        <fgColor rgb="FFFAFBCD"/>
        <bgColor indexed="64"/>
      </patternFill>
    </fill>
    <fill>
      <patternFill patternType="solid">
        <fgColor rgb="FFDDDDDD"/>
        <bgColor indexed="64"/>
      </patternFill>
    </fill>
    <fill>
      <patternFill patternType="solid">
        <fgColor theme="7"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2" fillId="0" borderId="0"/>
    <xf numFmtId="0" fontId="13" fillId="0" borderId="0" applyNumberFormat="0" applyFill="0" applyBorder="0" applyAlignment="0" applyProtection="0"/>
  </cellStyleXfs>
  <cellXfs count="227">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1" fillId="3" borderId="12" xfId="0" applyFont="1" applyFill="1" applyBorder="1" applyAlignment="1">
      <alignment horizontal="center" vertical="center"/>
    </xf>
    <xf numFmtId="0" fontId="1" fillId="3" borderId="9" xfId="0" applyFont="1" applyFill="1" applyBorder="1" applyAlignment="1">
      <alignment horizontal="center" vertical="center"/>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1" fillId="5" borderId="9" xfId="0" applyFont="1" applyFill="1" applyBorder="1" applyAlignment="1">
      <alignment horizontal="center" vertical="center"/>
    </xf>
    <xf numFmtId="0" fontId="1" fillId="5" borderId="10" xfId="0" applyFont="1" applyFill="1" applyBorder="1" applyAlignment="1">
      <alignment horizontal="center" vertical="center"/>
    </xf>
    <xf numFmtId="0" fontId="1" fillId="2" borderId="13" xfId="0" applyFont="1" applyFill="1" applyBorder="1" applyAlignment="1">
      <alignment horizontal="center" vertical="center"/>
    </xf>
    <xf numFmtId="0" fontId="3"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5" borderId="4" xfId="0" applyFill="1" applyBorder="1" applyAlignment="1">
      <alignment horizontal="center" vertical="center"/>
    </xf>
    <xf numFmtId="0" fontId="0" fillId="5" borderId="4" xfId="0" applyFill="1" applyBorder="1" applyAlignment="1">
      <alignment horizontal="center" vertical="center" wrapText="1"/>
    </xf>
    <xf numFmtId="0" fontId="0" fillId="5" borderId="5" xfId="0" applyFill="1" applyBorder="1" applyAlignment="1">
      <alignment horizontal="center" vertical="center"/>
    </xf>
    <xf numFmtId="0" fontId="1" fillId="2" borderId="20" xfId="0" applyFont="1" applyFill="1" applyBorder="1" applyAlignment="1">
      <alignment horizontal="center" vertical="center"/>
    </xf>
    <xf numFmtId="0" fontId="0" fillId="7" borderId="11" xfId="0" applyFill="1" applyBorder="1" applyAlignment="1">
      <alignment horizontal="center" vertical="center"/>
    </xf>
    <xf numFmtId="0" fontId="1" fillId="4" borderId="20"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2" xfId="0" applyFont="1" applyFill="1" applyBorder="1" applyAlignment="1">
      <alignment horizontal="center" vertical="center"/>
    </xf>
    <xf numFmtId="0" fontId="0" fillId="7" borderId="24" xfId="0" applyFill="1" applyBorder="1" applyAlignment="1">
      <alignment horizontal="center" vertical="center"/>
    </xf>
    <xf numFmtId="0" fontId="0" fillId="7" borderId="1" xfId="0" applyFill="1" applyBorder="1" applyAlignment="1">
      <alignment horizontal="center" vertical="center"/>
    </xf>
    <xf numFmtId="0" fontId="0" fillId="7" borderId="12" xfId="0" applyFill="1" applyBorder="1" applyAlignment="1">
      <alignment horizontal="center" vertical="center"/>
    </xf>
    <xf numFmtId="0" fontId="0" fillId="7" borderId="9" xfId="0" applyFill="1" applyBorder="1" applyAlignment="1">
      <alignment horizontal="center" vertical="center"/>
    </xf>
    <xf numFmtId="0" fontId="1" fillId="0" borderId="0" xfId="0" applyFont="1" applyAlignment="1">
      <alignment horizontal="center" vertical="center"/>
    </xf>
    <xf numFmtId="0" fontId="0" fillId="7" borderId="7" xfId="0" applyFill="1" applyBorder="1" applyAlignment="1">
      <alignment horizontal="center" vertical="center"/>
    </xf>
    <xf numFmtId="0" fontId="0" fillId="7" borderId="10" xfId="0" applyFill="1" applyBorder="1" applyAlignment="1">
      <alignment horizontal="center" vertical="center"/>
    </xf>
    <xf numFmtId="0" fontId="7" fillId="4" borderId="26" xfId="0" applyFont="1" applyFill="1" applyBorder="1" applyAlignment="1">
      <alignment vertical="center"/>
    </xf>
    <xf numFmtId="0" fontId="9" fillId="4" borderId="25" xfId="0" applyFont="1" applyFill="1" applyBorder="1" applyAlignment="1">
      <alignment vertical="center"/>
    </xf>
    <xf numFmtId="0" fontId="0" fillId="7" borderId="28" xfId="0" applyFill="1" applyBorder="1" applyAlignment="1">
      <alignment horizontal="center" vertical="center"/>
    </xf>
    <xf numFmtId="0" fontId="8" fillId="4" borderId="3" xfId="0" applyFont="1" applyFill="1" applyBorder="1" applyAlignment="1">
      <alignment vertical="center"/>
    </xf>
    <xf numFmtId="0" fontId="1" fillId="4" borderId="6" xfId="0" applyFont="1" applyFill="1" applyBorder="1" applyAlignment="1">
      <alignment vertical="center"/>
    </xf>
    <xf numFmtId="0" fontId="1" fillId="4" borderId="8" xfId="0" applyFont="1" applyFill="1" applyBorder="1" applyAlignment="1">
      <alignment vertical="center"/>
    </xf>
    <xf numFmtId="0" fontId="1" fillId="0" borderId="0" xfId="0" applyFont="1" applyAlignment="1">
      <alignment vertical="center"/>
    </xf>
    <xf numFmtId="0" fontId="0" fillId="3" borderId="33" xfId="0" applyFill="1" applyBorder="1" applyAlignment="1">
      <alignment horizontal="center" vertical="center"/>
    </xf>
    <xf numFmtId="0" fontId="0" fillId="7" borderId="33" xfId="0" applyFill="1" applyBorder="1" applyAlignment="1">
      <alignment horizontal="center" vertical="center"/>
    </xf>
    <xf numFmtId="0" fontId="0" fillId="7" borderId="27" xfId="0" applyFill="1" applyBorder="1" applyAlignment="1">
      <alignment horizontal="center" vertical="center"/>
    </xf>
    <xf numFmtId="0" fontId="0" fillId="7" borderId="32" xfId="0" applyFill="1" applyBorder="1" applyAlignment="1">
      <alignment horizontal="center" vertical="center"/>
    </xf>
    <xf numFmtId="0" fontId="6" fillId="0" borderId="0" xfId="0" applyFont="1" applyAlignment="1">
      <alignment horizontal="center" vertical="center" wrapText="1"/>
    </xf>
    <xf numFmtId="0" fontId="10" fillId="7" borderId="21"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7" borderId="29"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10" fillId="6" borderId="21"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6" fillId="6" borderId="30" xfId="0" applyFont="1" applyFill="1" applyBorder="1" applyAlignment="1">
      <alignment horizontal="center" vertical="center" wrapText="1"/>
    </xf>
    <xf numFmtId="0" fontId="6" fillId="6" borderId="0" xfId="0" applyFont="1" applyFill="1" applyAlignment="1">
      <alignment horizontal="center" vertical="center" wrapText="1"/>
    </xf>
    <xf numFmtId="0" fontId="6" fillId="7" borderId="0" xfId="0" applyFont="1" applyFill="1" applyAlignment="1">
      <alignment horizontal="center" vertical="center" wrapText="1"/>
    </xf>
    <xf numFmtId="0" fontId="0" fillId="6" borderId="0" xfId="0" applyFill="1" applyAlignment="1">
      <alignment horizontal="center" vertical="center" wrapText="1"/>
    </xf>
    <xf numFmtId="0" fontId="2" fillId="6" borderId="13"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4" fillId="6" borderId="0" xfId="0" applyFont="1" applyFill="1" applyAlignment="1">
      <alignment horizontal="center" vertical="center" wrapText="1"/>
    </xf>
    <xf numFmtId="0" fontId="2" fillId="6" borderId="18" xfId="0" applyFont="1" applyFill="1" applyBorder="1" applyAlignment="1">
      <alignment horizontal="center" vertical="center" wrapText="1"/>
    </xf>
    <xf numFmtId="0" fontId="4" fillId="0" borderId="0" xfId="0" applyFont="1" applyAlignment="1">
      <alignment horizontal="center" vertical="center" wrapText="1"/>
    </xf>
    <xf numFmtId="0" fontId="0" fillId="7" borderId="0" xfId="0" applyFill="1" applyAlignment="1">
      <alignment horizontal="center" vertical="center" wrapText="1"/>
    </xf>
    <xf numFmtId="0" fontId="4" fillId="7" borderId="0" xfId="0" applyFont="1" applyFill="1" applyAlignment="1">
      <alignment horizontal="center" vertical="center" wrapText="1"/>
    </xf>
    <xf numFmtId="0" fontId="2" fillId="7" borderId="13"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vertical="center"/>
    </xf>
    <xf numFmtId="0" fontId="3" fillId="7" borderId="35"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0" fillId="0" borderId="0" xfId="0" applyAlignment="1">
      <alignment horizontal="center" wrapText="1"/>
    </xf>
    <xf numFmtId="0" fontId="10" fillId="7" borderId="23" xfId="0" applyFont="1" applyFill="1" applyBorder="1" applyAlignment="1">
      <alignment horizontal="center" vertical="center" wrapText="1"/>
    </xf>
    <xf numFmtId="0" fontId="6" fillId="7" borderId="33" xfId="0" applyFont="1" applyFill="1" applyBorder="1" applyAlignment="1">
      <alignment horizontal="center" vertical="center" wrapText="1"/>
    </xf>
    <xf numFmtId="0" fontId="6" fillId="7" borderId="36"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4" fillId="7" borderId="0" xfId="0" applyFont="1" applyFill="1" applyAlignment="1">
      <alignment horizontal="center" vertical="center"/>
    </xf>
    <xf numFmtId="0" fontId="4" fillId="6" borderId="0" xfId="0" applyFont="1" applyFill="1" applyAlignment="1">
      <alignment horizontal="center" vertical="center"/>
    </xf>
    <xf numFmtId="0" fontId="4" fillId="0" borderId="0" xfId="0" applyFont="1" applyAlignment="1">
      <alignment horizontal="center" vertical="center"/>
    </xf>
    <xf numFmtId="0" fontId="3" fillId="7" borderId="38"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0" fillId="9" borderId="0" xfId="0" applyFill="1" applyAlignment="1">
      <alignment horizontal="center" vertical="center" wrapText="1"/>
    </xf>
    <xf numFmtId="0" fontId="2" fillId="9" borderId="13" xfId="0" applyFont="1" applyFill="1" applyBorder="1" applyAlignment="1">
      <alignment horizontal="center" vertical="center" wrapText="1"/>
    </xf>
    <xf numFmtId="0" fontId="10" fillId="9" borderId="21"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0" xfId="0" applyFont="1" applyFill="1" applyAlignment="1">
      <alignment horizontal="center" vertical="center"/>
    </xf>
    <xf numFmtId="0" fontId="6" fillId="10" borderId="0" xfId="0" applyFont="1" applyFill="1" applyAlignment="1">
      <alignment horizontal="center" vertical="center" wrapText="1"/>
    </xf>
    <xf numFmtId="0" fontId="4" fillId="11" borderId="0" xfId="0" applyFont="1" applyFill="1" applyAlignment="1">
      <alignment horizontal="center" vertical="center" wrapText="1"/>
    </xf>
    <xf numFmtId="0" fontId="4" fillId="11" borderId="0" xfId="0" applyFont="1" applyFill="1" applyAlignment="1">
      <alignment horizontal="center" vertical="center"/>
    </xf>
    <xf numFmtId="0" fontId="2" fillId="11" borderId="13"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0" xfId="0" applyFont="1" applyFill="1" applyAlignment="1">
      <alignment horizontal="center" vertical="center"/>
    </xf>
    <xf numFmtId="0" fontId="4" fillId="9" borderId="0" xfId="0" applyFont="1" applyFill="1" applyAlignment="1">
      <alignment horizontal="center" vertical="center" wrapText="1"/>
    </xf>
    <xf numFmtId="0" fontId="6" fillId="9" borderId="0" xfId="0" applyFont="1" applyFill="1" applyAlignment="1">
      <alignment horizontal="center" vertical="center" wrapText="1"/>
    </xf>
    <xf numFmtId="0" fontId="3" fillId="7" borderId="3"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15" fillId="0" borderId="41" xfId="0" applyFont="1" applyBorder="1" applyAlignment="1">
      <alignment horizontal="left" vertical="center" wrapText="1"/>
    </xf>
    <xf numFmtId="0" fontId="15" fillId="0" borderId="0" xfId="0" applyFont="1" applyAlignment="1">
      <alignment horizontal="left" vertical="center" wrapText="1"/>
    </xf>
    <xf numFmtId="0" fontId="15" fillId="0" borderId="42" xfId="0" applyFont="1" applyBorder="1" applyAlignment="1">
      <alignment horizontal="left" vertical="center" wrapText="1"/>
    </xf>
    <xf numFmtId="0" fontId="15" fillId="0" borderId="17" xfId="0" applyFont="1" applyBorder="1" applyAlignment="1">
      <alignment vertical="center" wrapText="1"/>
    </xf>
    <xf numFmtId="0" fontId="19" fillId="0" borderId="19" xfId="2" applyFont="1" applyFill="1" applyBorder="1" applyAlignment="1">
      <alignment horizontal="center" vertical="center" wrapText="1"/>
    </xf>
    <xf numFmtId="0" fontId="17" fillId="0" borderId="41" xfId="0" applyFont="1" applyBorder="1" applyAlignment="1">
      <alignment horizontal="center" wrapText="1"/>
    </xf>
    <xf numFmtId="0" fontId="17" fillId="0" borderId="0" xfId="0" applyFont="1"/>
    <xf numFmtId="0" fontId="17" fillId="0" borderId="42" xfId="0" applyFont="1" applyBorder="1"/>
    <xf numFmtId="0" fontId="20" fillId="0" borderId="19" xfId="2" applyFont="1" applyFill="1" applyBorder="1" applyAlignment="1">
      <alignment horizontal="center" vertical="center" wrapText="1"/>
    </xf>
    <xf numFmtId="0" fontId="14" fillId="0" borderId="20" xfId="0" applyFont="1" applyBorder="1" applyAlignment="1">
      <alignment horizontal="center" vertical="center" wrapText="1"/>
    </xf>
    <xf numFmtId="0" fontId="16" fillId="0" borderId="18" xfId="0" applyFont="1" applyBorder="1" applyAlignment="1">
      <alignment horizontal="center" vertical="center" wrapText="1"/>
    </xf>
    <xf numFmtId="0" fontId="17" fillId="0" borderId="18" xfId="0" applyFont="1" applyBorder="1" applyAlignment="1">
      <alignment horizontal="center" vertical="center" wrapText="1"/>
    </xf>
    <xf numFmtId="0" fontId="18" fillId="0" borderId="18" xfId="0" applyFont="1" applyBorder="1" applyAlignment="1">
      <alignment horizontal="center" vertical="center" wrapText="1"/>
    </xf>
    <xf numFmtId="0" fontId="17" fillId="0" borderId="18" xfId="0" applyFont="1" applyBorder="1" applyAlignment="1">
      <alignment horizontal="center"/>
    </xf>
    <xf numFmtId="0" fontId="18" fillId="0" borderId="34" xfId="0" applyFont="1" applyBorder="1" applyAlignment="1">
      <alignment horizontal="center" vertical="center" wrapText="1"/>
    </xf>
    <xf numFmtId="0" fontId="17" fillId="0" borderId="34" xfId="0" applyFont="1" applyBorder="1" applyAlignment="1">
      <alignment horizontal="center" vertical="center" wrapText="1"/>
    </xf>
    <xf numFmtId="0" fontId="18" fillId="0" borderId="19" xfId="0" applyFont="1" applyBorder="1" applyAlignment="1">
      <alignment horizontal="center" vertical="center" wrapText="1"/>
    </xf>
    <xf numFmtId="0" fontId="21" fillId="0" borderId="19" xfId="0" applyFont="1" applyBorder="1" applyAlignment="1">
      <alignment horizontal="center"/>
    </xf>
    <xf numFmtId="0" fontId="17" fillId="0" borderId="19" xfId="0" applyFont="1" applyBorder="1" applyAlignment="1">
      <alignment horizontal="center"/>
    </xf>
    <xf numFmtId="0" fontId="17" fillId="0" borderId="18" xfId="0" applyFont="1" applyBorder="1"/>
    <xf numFmtId="0" fontId="18" fillId="0" borderId="19" xfId="0" applyFont="1" applyBorder="1" applyAlignment="1">
      <alignment horizontal="center"/>
    </xf>
    <xf numFmtId="0" fontId="18" fillId="0" borderId="18" xfId="0" applyFont="1" applyBorder="1" applyAlignment="1">
      <alignment horizontal="center" vertical="top" wrapText="1"/>
    </xf>
    <xf numFmtId="0" fontId="17" fillId="0" borderId="19" xfId="0" applyFont="1" applyBorder="1" applyAlignment="1">
      <alignment horizontal="center" wrapText="1"/>
    </xf>
    <xf numFmtId="0" fontId="14" fillId="0" borderId="18" xfId="0" applyFont="1" applyBorder="1" applyAlignment="1">
      <alignment horizontal="center" vertical="center"/>
    </xf>
    <xf numFmtId="0" fontId="22" fillId="0" borderId="18" xfId="0" applyFont="1" applyBorder="1" applyAlignment="1">
      <alignment horizontal="center" vertical="center" wrapText="1"/>
    </xf>
    <xf numFmtId="0" fontId="18" fillId="0" borderId="19" xfId="2" applyFont="1" applyFill="1" applyBorder="1" applyAlignment="1">
      <alignment horizontal="center" vertical="center" wrapText="1"/>
    </xf>
    <xf numFmtId="0" fontId="16" fillId="0" borderId="20" xfId="0" applyFont="1" applyBorder="1" applyAlignment="1">
      <alignment horizontal="center" vertical="center" wrapText="1"/>
    </xf>
    <xf numFmtId="0" fontId="17" fillId="0" borderId="34" xfId="0" applyFont="1" applyBorder="1" applyAlignment="1">
      <alignment horizontal="center"/>
    </xf>
    <xf numFmtId="0" fontId="17" fillId="0" borderId="18" xfId="0" applyFont="1" applyBorder="1" applyAlignment="1">
      <alignment horizontal="center" vertical="center"/>
    </xf>
    <xf numFmtId="0" fontId="16" fillId="0" borderId="18" xfId="0" applyFont="1" applyBorder="1" applyAlignment="1">
      <alignment horizontal="center" vertical="center"/>
    </xf>
    <xf numFmtId="0" fontId="17" fillId="0" borderId="34" xfId="0" applyFont="1" applyBorder="1"/>
    <xf numFmtId="0" fontId="19" fillId="0" borderId="34" xfId="2" applyFont="1" applyFill="1" applyBorder="1" applyAlignment="1">
      <alignment horizontal="center" vertical="center" wrapText="1"/>
    </xf>
    <xf numFmtId="0" fontId="18" fillId="0" borderId="34" xfId="0" applyFont="1" applyBorder="1" applyAlignment="1">
      <alignment horizontal="center"/>
    </xf>
    <xf numFmtId="0" fontId="15" fillId="0" borderId="0" xfId="0" applyFont="1" applyAlignment="1">
      <alignment horizontal="center" vertical="center" wrapText="1"/>
    </xf>
    <xf numFmtId="0" fontId="15" fillId="0" borderId="42"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25" fillId="0" borderId="0" xfId="0" applyFont="1" applyAlignment="1">
      <alignment horizontal="center" vertical="top" wrapText="1"/>
    </xf>
    <xf numFmtId="0" fontId="24" fillId="0" borderId="31"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48"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45"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43"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0" xfId="0" applyFont="1" applyAlignment="1">
      <alignment horizontal="center"/>
    </xf>
    <xf numFmtId="0" fontId="23" fillId="0" borderId="42" xfId="0" applyFont="1" applyBorder="1" applyAlignment="1">
      <alignment horizontal="center"/>
    </xf>
    <xf numFmtId="0" fontId="24" fillId="0" borderId="41" xfId="0" applyFont="1" applyBorder="1" applyAlignment="1">
      <alignment horizontal="center" vertical="center" wrapText="1"/>
    </xf>
    <xf numFmtId="0" fontId="24" fillId="0" borderId="0" xfId="0" applyFont="1" applyAlignment="1">
      <alignment horizontal="center" vertical="center" wrapText="1"/>
    </xf>
    <xf numFmtId="0" fontId="15" fillId="0" borderId="43" xfId="0" applyFont="1" applyBorder="1" applyAlignment="1">
      <alignment horizontal="center" vertical="center" wrapText="1"/>
    </xf>
    <xf numFmtId="0" fontId="15" fillId="0" borderId="17" xfId="0" applyFont="1" applyBorder="1" applyAlignment="1">
      <alignment horizontal="center" vertical="center" wrapText="1"/>
    </xf>
    <xf numFmtId="0" fontId="0" fillId="0" borderId="0" xfId="0" applyAlignment="1">
      <alignment horizontal="center"/>
    </xf>
    <xf numFmtId="0" fontId="23" fillId="0" borderId="39"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0" xfId="0" applyFont="1" applyAlignment="1">
      <alignment horizontal="center" vertical="center" wrapText="1"/>
    </xf>
    <xf numFmtId="0" fontId="23" fillId="0" borderId="42" xfId="0" applyFont="1" applyBorder="1" applyAlignment="1">
      <alignment horizontal="center" vertical="center" wrapText="1"/>
    </xf>
    <xf numFmtId="0" fontId="15" fillId="0" borderId="1" xfId="0" applyFont="1" applyBorder="1" applyAlignment="1">
      <alignment horizontal="left" vertical="center" wrapText="1"/>
    </xf>
    <xf numFmtId="0" fontId="15" fillId="0" borderId="44" xfId="0" applyFont="1" applyBorder="1" applyAlignment="1">
      <alignment horizontal="left" vertical="center" wrapText="1"/>
    </xf>
    <xf numFmtId="0" fontId="24" fillId="0" borderId="42" xfId="0" applyFont="1" applyBorder="1" applyAlignment="1">
      <alignment horizontal="center" vertical="center" wrapText="1"/>
    </xf>
    <xf numFmtId="0" fontId="9" fillId="4" borderId="26" xfId="0" applyFont="1" applyFill="1" applyBorder="1" applyAlignment="1">
      <alignment horizontal="right" vertical="center"/>
    </xf>
    <xf numFmtId="0" fontId="9" fillId="4" borderId="27" xfId="0" applyFont="1" applyFill="1" applyBorder="1" applyAlignment="1">
      <alignment horizontal="right" vertical="center"/>
    </xf>
    <xf numFmtId="0" fontId="5" fillId="11" borderId="17" xfId="0" applyFont="1" applyFill="1" applyBorder="1" applyAlignment="1">
      <alignment horizontal="left" vertical="center"/>
    </xf>
    <xf numFmtId="0" fontId="5" fillId="11" borderId="17" xfId="0" applyFont="1" applyFill="1" applyBorder="1" applyAlignment="1">
      <alignment horizontal="center" vertical="center"/>
    </xf>
    <xf numFmtId="0" fontId="5" fillId="11" borderId="17" xfId="0" applyFont="1" applyFill="1" applyBorder="1" applyAlignment="1">
      <alignment horizontal="right" vertical="center"/>
    </xf>
    <xf numFmtId="0" fontId="7" fillId="7" borderId="17" xfId="0" applyFont="1" applyFill="1" applyBorder="1" applyAlignment="1">
      <alignment horizontal="center" vertical="center" wrapText="1"/>
    </xf>
    <xf numFmtId="0" fontId="2" fillId="11" borderId="31" xfId="0" applyFont="1" applyFill="1" applyBorder="1" applyAlignment="1">
      <alignment horizontal="center" vertical="center"/>
    </xf>
    <xf numFmtId="0" fontId="2" fillId="11" borderId="32" xfId="0" applyFont="1" applyFill="1" applyBorder="1" applyAlignment="1">
      <alignment horizontal="center" vertical="center"/>
    </xf>
    <xf numFmtId="0" fontId="5" fillId="8" borderId="17" xfId="0" applyFont="1" applyFill="1" applyBorder="1" applyAlignment="1">
      <alignment horizontal="left" vertical="center"/>
    </xf>
    <xf numFmtId="0" fontId="5" fillId="8" borderId="17" xfId="0" applyFont="1" applyFill="1" applyBorder="1" applyAlignment="1">
      <alignment horizontal="center" vertical="center"/>
    </xf>
    <xf numFmtId="0" fontId="5" fillId="8" borderId="17" xfId="0" applyFont="1" applyFill="1" applyBorder="1" applyAlignment="1">
      <alignment horizontal="right" vertical="center"/>
    </xf>
    <xf numFmtId="0" fontId="7" fillId="9" borderId="17" xfId="0" applyFont="1" applyFill="1" applyBorder="1" applyAlignment="1">
      <alignment horizontal="center" vertical="center" wrapText="1"/>
    </xf>
    <xf numFmtId="0" fontId="2" fillId="8" borderId="31" xfId="0" applyFont="1" applyFill="1" applyBorder="1" applyAlignment="1">
      <alignment horizontal="center" vertical="center"/>
    </xf>
    <xf numFmtId="0" fontId="2" fillId="8" borderId="32" xfId="0" applyFont="1" applyFill="1" applyBorder="1" applyAlignment="1">
      <alignment horizontal="center" vertical="center"/>
    </xf>
    <xf numFmtId="0" fontId="5" fillId="7" borderId="17" xfId="0" applyFont="1" applyFill="1" applyBorder="1" applyAlignment="1">
      <alignment horizontal="left" vertical="center"/>
    </xf>
    <xf numFmtId="0" fontId="5" fillId="7" borderId="17" xfId="0" applyFont="1" applyFill="1" applyBorder="1" applyAlignment="1">
      <alignment horizontal="center" vertical="center"/>
    </xf>
    <xf numFmtId="0" fontId="5" fillId="7" borderId="17" xfId="0" applyFont="1" applyFill="1" applyBorder="1" applyAlignment="1">
      <alignment horizontal="right" vertical="center"/>
    </xf>
    <xf numFmtId="0" fontId="7" fillId="6" borderId="17" xfId="0" applyFont="1" applyFill="1" applyBorder="1" applyAlignment="1">
      <alignment horizontal="center" vertical="center" wrapText="1"/>
    </xf>
    <xf numFmtId="0" fontId="2" fillId="7" borderId="31" xfId="0" applyFont="1" applyFill="1" applyBorder="1" applyAlignment="1">
      <alignment horizontal="center" vertical="center"/>
    </xf>
    <xf numFmtId="0" fontId="2" fillId="7" borderId="32" xfId="0" applyFont="1" applyFill="1" applyBorder="1" applyAlignment="1">
      <alignment horizontal="center" vertical="center"/>
    </xf>
    <xf numFmtId="0" fontId="2" fillId="6" borderId="31" xfId="0" applyFont="1" applyFill="1" applyBorder="1" applyAlignment="1">
      <alignment horizontal="center" vertical="center"/>
    </xf>
    <xf numFmtId="0" fontId="2" fillId="6" borderId="32" xfId="0" applyFont="1" applyFill="1" applyBorder="1" applyAlignment="1">
      <alignment horizontal="center" vertical="center"/>
    </xf>
    <xf numFmtId="0" fontId="5" fillId="6" borderId="17" xfId="0" applyFont="1" applyFill="1" applyBorder="1" applyAlignment="1">
      <alignment horizontal="left" vertical="center"/>
    </xf>
    <xf numFmtId="0" fontId="5" fillId="6" borderId="17" xfId="0" applyFont="1" applyFill="1" applyBorder="1" applyAlignment="1">
      <alignment horizontal="center" vertical="center"/>
    </xf>
    <xf numFmtId="0" fontId="5" fillId="6" borderId="17" xfId="0" applyFont="1" applyFill="1" applyBorder="1" applyAlignment="1">
      <alignment horizontal="right" vertical="center"/>
    </xf>
    <xf numFmtId="0" fontId="11" fillId="6" borderId="0" xfId="0" applyFont="1" applyFill="1" applyAlignment="1">
      <alignment horizontal="center" vertical="center"/>
    </xf>
    <xf numFmtId="0" fontId="1" fillId="4" borderId="18"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5" fillId="7" borderId="25" xfId="0" applyFont="1" applyFill="1" applyBorder="1" applyAlignment="1">
      <alignment horizontal="left" vertical="center"/>
    </xf>
    <xf numFmtId="0" fontId="5" fillId="7" borderId="26" xfId="0" applyFont="1" applyFill="1" applyBorder="1" applyAlignment="1">
      <alignment horizontal="left" vertical="center"/>
    </xf>
    <xf numFmtId="0" fontId="5" fillId="7" borderId="26" xfId="0" applyFont="1" applyFill="1" applyBorder="1" applyAlignment="1">
      <alignment horizontal="center" vertic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5" fillId="7" borderId="26" xfId="0" applyFont="1" applyFill="1" applyBorder="1" applyAlignment="1">
      <alignment horizontal="right" vertical="center"/>
    </xf>
    <xf numFmtId="0" fontId="5" fillId="7" borderId="27" xfId="0" applyFont="1" applyFill="1" applyBorder="1" applyAlignment="1">
      <alignment horizontal="right" vertical="center"/>
    </xf>
    <xf numFmtId="0" fontId="26" fillId="0" borderId="34" xfId="0" applyFont="1" applyBorder="1" applyAlignment="1">
      <alignment horizontal="center"/>
    </xf>
  </cellXfs>
  <cellStyles count="3">
    <cellStyle name="Köprü" xfId="2" builtinId="8"/>
    <cellStyle name="Normal" xfId="0" builtinId="0"/>
    <cellStyle name="Normal 2" xfId="1" xr:uid="{00000000-0005-0000-0000-000002000000}"/>
  </cellStyles>
  <dxfs count="4">
    <dxf>
      <font>
        <color rgb="FF00B050"/>
      </font>
      <fill>
        <patternFill>
          <bgColor theme="6" tint="0.79998168889431442"/>
        </patternFill>
      </fill>
    </dxf>
    <dxf>
      <font>
        <color theme="0"/>
      </font>
      <fill>
        <patternFill>
          <bgColor rgb="FF0070C0"/>
        </patternFill>
      </fill>
    </dxf>
    <dxf>
      <font>
        <b/>
        <i val="0"/>
        <color theme="0"/>
      </font>
      <fill>
        <patternFill>
          <bgColor rgb="FFFF0000"/>
        </patternFill>
      </fill>
    </dxf>
    <dxf>
      <font>
        <color theme="0"/>
      </font>
      <fill>
        <patternFill>
          <bgColor theme="0" tint="-0.499984740745262"/>
        </patternFill>
      </fill>
    </dxf>
  </dxfs>
  <tableStyles count="0" defaultTableStyle="TableStyleMedium2" defaultPivotStyle="PivotStyleLight16"/>
  <colors>
    <mruColors>
      <color rgb="FFFAFBCD"/>
      <color rgb="FFF9EAE3"/>
      <color rgb="FFE1F5FF"/>
      <color rgb="FFD8FCE1"/>
      <color rgb="FFDDDDDD"/>
      <color rgb="FFF7F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online.trabzon.edu.tr/" TargetMode="External"/><Relationship Id="rId1" Type="http://schemas.openxmlformats.org/officeDocument/2006/relationships/hyperlink" Target="http://online.trabzon.edu.t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6"/>
  <dimension ref="A1:I84"/>
  <sheetViews>
    <sheetView tabSelected="1" view="pageBreakPreview" topLeftCell="A34" zoomScale="90" zoomScaleNormal="90" zoomScaleSheetLayoutView="90" workbookViewId="0">
      <selection activeCell="A43" sqref="A43:F43"/>
    </sheetView>
  </sheetViews>
  <sheetFormatPr baseColWidth="10" defaultColWidth="8.83203125" defaultRowHeight="15"/>
  <cols>
    <col min="1" max="1" width="15.33203125" style="78" customWidth="1"/>
    <col min="2" max="2" width="25.6640625" customWidth="1"/>
    <col min="3" max="3" width="26.83203125" customWidth="1"/>
    <col min="4" max="4" width="27.5" customWidth="1"/>
    <col min="5" max="5" width="25.6640625" customWidth="1"/>
    <col min="6" max="6" width="29.1640625" customWidth="1"/>
    <col min="7" max="7" width="21.6640625" customWidth="1"/>
    <col min="8" max="8" width="0" style="1" hidden="1" customWidth="1"/>
    <col min="9" max="9" width="10" style="1" hidden="1" customWidth="1"/>
    <col min="11" max="11" width="8.83203125" customWidth="1"/>
  </cols>
  <sheetData>
    <row r="1" spans="1:9" s="2" customFormat="1" ht="30" customHeight="1" thickBot="1">
      <c r="A1" s="155" t="s">
        <v>88</v>
      </c>
      <c r="B1" s="156"/>
      <c r="C1" s="156"/>
      <c r="D1" s="156"/>
      <c r="E1" s="156"/>
      <c r="F1" s="157"/>
      <c r="H1" s="73" t="s">
        <v>31</v>
      </c>
      <c r="I1" s="73" t="s">
        <v>32</v>
      </c>
    </row>
    <row r="2" spans="1:9" ht="16" thickBot="1">
      <c r="A2" s="129" t="s">
        <v>0</v>
      </c>
      <c r="B2" s="143" t="s">
        <v>1</v>
      </c>
      <c r="C2" s="143" t="s">
        <v>2</v>
      </c>
      <c r="D2" s="143" t="s">
        <v>3</v>
      </c>
      <c r="E2" s="143" t="s">
        <v>4</v>
      </c>
      <c r="F2" s="143" t="s">
        <v>5</v>
      </c>
      <c r="H2" s="72" t="s">
        <v>15</v>
      </c>
      <c r="I2" s="72" t="s">
        <v>33</v>
      </c>
    </row>
    <row r="3" spans="1:9" ht="24">
      <c r="A3" s="164" t="str">
        <f>VLOOKUP('Ders Programı'!A3,$H$1:$I$17,2,0)</f>
        <v>08.00-08.45</v>
      </c>
      <c r="B3" s="131"/>
      <c r="C3" s="132" t="s">
        <v>63</v>
      </c>
      <c r="D3" s="132"/>
      <c r="E3" s="131"/>
      <c r="F3" s="133" t="s">
        <v>66</v>
      </c>
      <c r="H3" s="1" t="s">
        <v>16</v>
      </c>
      <c r="I3" s="1" t="s">
        <v>34</v>
      </c>
    </row>
    <row r="4" spans="1:9" ht="14" customHeight="1">
      <c r="A4" s="165"/>
      <c r="B4" s="134"/>
      <c r="C4" s="134" t="s">
        <v>64</v>
      </c>
      <c r="D4" s="134"/>
      <c r="E4" s="135"/>
      <c r="F4" s="147" t="s">
        <v>67</v>
      </c>
      <c r="H4" s="1" t="s">
        <v>17</v>
      </c>
      <c r="I4" s="1" t="s">
        <v>35</v>
      </c>
    </row>
    <row r="5" spans="1:9" ht="16" thickBot="1">
      <c r="A5" s="166"/>
      <c r="B5" s="136"/>
      <c r="C5" s="128" t="s">
        <v>65</v>
      </c>
      <c r="D5" s="128"/>
      <c r="E5" s="142"/>
      <c r="F5" s="137" t="s">
        <v>65</v>
      </c>
      <c r="H5" s="1" t="s">
        <v>18</v>
      </c>
      <c r="I5" s="1" t="s">
        <v>36</v>
      </c>
    </row>
    <row r="6" spans="1:9" ht="36">
      <c r="A6" s="159" t="s">
        <v>78</v>
      </c>
      <c r="B6" s="131"/>
      <c r="C6" s="132" t="s">
        <v>63</v>
      </c>
      <c r="D6" s="132" t="s">
        <v>62</v>
      </c>
      <c r="E6" s="132" t="s">
        <v>62</v>
      </c>
      <c r="F6" s="148" t="s">
        <v>66</v>
      </c>
      <c r="H6" s="1" t="s">
        <v>19</v>
      </c>
      <c r="I6" s="1" t="s">
        <v>38</v>
      </c>
    </row>
    <row r="7" spans="1:9" ht="13" customHeight="1">
      <c r="A7" s="160"/>
      <c r="B7" s="134"/>
      <c r="C7" s="134" t="s">
        <v>64</v>
      </c>
      <c r="D7" s="134" t="s">
        <v>84</v>
      </c>
      <c r="E7" s="134" t="s">
        <v>84</v>
      </c>
      <c r="F7" s="147" t="s">
        <v>67</v>
      </c>
      <c r="H7" s="1" t="s">
        <v>20</v>
      </c>
      <c r="I7" s="1" t="s">
        <v>39</v>
      </c>
    </row>
    <row r="8" spans="1:9" ht="17" customHeight="1" thickBot="1">
      <c r="A8" s="161"/>
      <c r="B8" s="136"/>
      <c r="C8" s="128" t="s">
        <v>65</v>
      </c>
      <c r="D8" s="136" t="s">
        <v>52</v>
      </c>
      <c r="E8" s="136" t="s">
        <v>82</v>
      </c>
      <c r="F8" s="137" t="s">
        <v>65</v>
      </c>
      <c r="H8" s="1" t="s">
        <v>21</v>
      </c>
      <c r="I8" s="1" t="s">
        <v>40</v>
      </c>
    </row>
    <row r="9" spans="1:9" ht="49" customHeight="1">
      <c r="A9" s="159" t="s">
        <v>79</v>
      </c>
      <c r="B9" s="132" t="s">
        <v>61</v>
      </c>
      <c r="C9" s="132"/>
      <c r="D9" s="132" t="s">
        <v>62</v>
      </c>
      <c r="E9" s="132" t="s">
        <v>62</v>
      </c>
      <c r="F9" s="131"/>
      <c r="H9" s="1" t="s">
        <v>22</v>
      </c>
      <c r="I9" s="1" t="s">
        <v>37</v>
      </c>
    </row>
    <row r="10" spans="1:9">
      <c r="A10" s="160"/>
      <c r="B10" s="135"/>
      <c r="C10" s="147"/>
      <c r="D10" s="134" t="s">
        <v>84</v>
      </c>
      <c r="E10" s="134" t="s">
        <v>84</v>
      </c>
      <c r="F10" s="134"/>
      <c r="H10" s="1" t="s">
        <v>24</v>
      </c>
      <c r="I10" s="1" t="s">
        <v>41</v>
      </c>
    </row>
    <row r="11" spans="1:9" ht="16" thickBot="1">
      <c r="A11" s="161"/>
      <c r="B11" s="136" t="s">
        <v>85</v>
      </c>
      <c r="C11" s="145"/>
      <c r="D11" s="136" t="s">
        <v>52</v>
      </c>
      <c r="E11" s="136" t="s">
        <v>82</v>
      </c>
      <c r="F11" s="136"/>
      <c r="H11" s="1" t="s">
        <v>25</v>
      </c>
      <c r="I11" s="1" t="s">
        <v>42</v>
      </c>
    </row>
    <row r="12" spans="1:9" ht="36">
      <c r="A12" s="162" t="s">
        <v>80</v>
      </c>
      <c r="B12" s="132" t="s">
        <v>61</v>
      </c>
      <c r="C12" s="144"/>
      <c r="D12" s="132" t="s">
        <v>62</v>
      </c>
      <c r="E12" s="132" t="s">
        <v>62</v>
      </c>
      <c r="F12" s="131"/>
      <c r="H12" s="1" t="s">
        <v>26</v>
      </c>
      <c r="I12" s="1" t="s">
        <v>43</v>
      </c>
    </row>
    <row r="13" spans="1:9">
      <c r="A13" s="163"/>
      <c r="B13" s="135"/>
      <c r="C13" s="147"/>
      <c r="D13" s="134" t="s">
        <v>84</v>
      </c>
      <c r="E13" s="134" t="s">
        <v>84</v>
      </c>
      <c r="F13" s="134"/>
      <c r="H13" s="1" t="s">
        <v>27</v>
      </c>
      <c r="I13" s="1" t="s">
        <v>44</v>
      </c>
    </row>
    <row r="14" spans="1:9" ht="16" thickBot="1">
      <c r="A14" s="163"/>
      <c r="B14" s="136" t="s">
        <v>85</v>
      </c>
      <c r="C14" s="145"/>
      <c r="D14" s="136" t="s">
        <v>52</v>
      </c>
      <c r="E14" s="136" t="s">
        <v>82</v>
      </c>
      <c r="F14" s="136"/>
      <c r="H14" s="1" t="s">
        <v>28</v>
      </c>
      <c r="I14" s="1" t="s">
        <v>45</v>
      </c>
    </row>
    <row r="15" spans="1:9" ht="16" thickBot="1">
      <c r="A15" s="130"/>
      <c r="B15" s="167" t="s">
        <v>49</v>
      </c>
      <c r="C15" s="168"/>
      <c r="D15" s="168"/>
      <c r="E15" s="168"/>
      <c r="F15" s="169"/>
    </row>
    <row r="16" spans="1:9" ht="36">
      <c r="A16" s="164" t="str">
        <f>VLOOKUP('Ders Programı'!A7,$H$1:$I$17,2,0)</f>
        <v>13.00-13.45</v>
      </c>
      <c r="B16" s="144" t="s">
        <v>53</v>
      </c>
      <c r="C16" s="132"/>
      <c r="D16" s="132" t="s">
        <v>56</v>
      </c>
      <c r="E16" s="132" t="s">
        <v>59</v>
      </c>
      <c r="F16" s="132"/>
      <c r="H16" s="1" t="s">
        <v>29</v>
      </c>
      <c r="I16" s="1" t="s">
        <v>46</v>
      </c>
    </row>
    <row r="17" spans="1:9">
      <c r="A17" s="165"/>
      <c r="B17" s="147" t="s">
        <v>54</v>
      </c>
      <c r="C17" s="134"/>
      <c r="D17" s="135" t="s">
        <v>83</v>
      </c>
      <c r="E17" s="134" t="s">
        <v>60</v>
      </c>
      <c r="F17" s="135"/>
      <c r="H17" s="1" t="s">
        <v>30</v>
      </c>
      <c r="I17" s="1" t="s">
        <v>47</v>
      </c>
    </row>
    <row r="18" spans="1:9" ht="16" thickBot="1">
      <c r="A18" s="166"/>
      <c r="B18" s="145" t="s">
        <v>81</v>
      </c>
      <c r="C18" s="138"/>
      <c r="D18" s="136" t="s">
        <v>52</v>
      </c>
      <c r="E18" s="138" t="s">
        <v>90</v>
      </c>
      <c r="F18" s="136"/>
    </row>
    <row r="19" spans="1:9" ht="36">
      <c r="A19" s="164" t="str">
        <f>VLOOKUP('Ders Programı'!A8,$H$1:$I$17,2,0)</f>
        <v>14.00-14.45</v>
      </c>
      <c r="B19" s="144" t="s">
        <v>53</v>
      </c>
      <c r="C19" s="132"/>
      <c r="D19" s="132" t="s">
        <v>56</v>
      </c>
      <c r="E19" s="132" t="s">
        <v>59</v>
      </c>
      <c r="F19" s="132"/>
    </row>
    <row r="20" spans="1:9">
      <c r="A20" s="165"/>
      <c r="B20" s="147" t="s">
        <v>54</v>
      </c>
      <c r="C20" s="134"/>
      <c r="D20" s="135" t="s">
        <v>83</v>
      </c>
      <c r="E20" s="134" t="s">
        <v>60</v>
      </c>
      <c r="F20" s="135"/>
    </row>
    <row r="21" spans="1:9" ht="16" thickBot="1">
      <c r="A21" s="166"/>
      <c r="B21" s="145" t="s">
        <v>81</v>
      </c>
      <c r="C21" s="138"/>
      <c r="D21" s="136" t="s">
        <v>52</v>
      </c>
      <c r="E21" s="138" t="s">
        <v>90</v>
      </c>
      <c r="F21" s="136"/>
    </row>
    <row r="22" spans="1:9" ht="24">
      <c r="A22" s="164" t="str">
        <f>VLOOKUP('Ders Programı'!A9,$H$1:$I$17,2,0)</f>
        <v>15.00-15.45</v>
      </c>
      <c r="B22" s="131" t="s">
        <v>55</v>
      </c>
      <c r="C22" s="132"/>
      <c r="D22" s="132" t="s">
        <v>58</v>
      </c>
      <c r="E22" s="132"/>
      <c r="F22" s="131"/>
    </row>
    <row r="23" spans="1:9">
      <c r="A23" s="165"/>
      <c r="B23" s="134" t="s">
        <v>91</v>
      </c>
      <c r="C23" s="135"/>
      <c r="D23" s="135" t="s">
        <v>83</v>
      </c>
      <c r="E23" s="134"/>
      <c r="F23" s="135"/>
    </row>
    <row r="24" spans="1:9" ht="16" thickBot="1">
      <c r="A24" s="166"/>
      <c r="B24" s="136" t="s">
        <v>82</v>
      </c>
      <c r="C24" s="138"/>
      <c r="D24" s="136" t="s">
        <v>52</v>
      </c>
      <c r="E24" s="136"/>
      <c r="F24" s="124"/>
    </row>
    <row r="25" spans="1:9" ht="24">
      <c r="A25" s="164" t="str">
        <f>VLOOKUP('Ders Programı'!A10,$H$1:$I$17,2,0)</f>
        <v>16.00-16.45</v>
      </c>
      <c r="B25" s="131" t="s">
        <v>55</v>
      </c>
      <c r="C25" s="132"/>
      <c r="D25" s="132"/>
      <c r="E25" s="131"/>
      <c r="F25" s="131"/>
    </row>
    <row r="26" spans="1:9">
      <c r="A26" s="165"/>
      <c r="B26" s="134" t="s">
        <v>91</v>
      </c>
      <c r="C26" s="135"/>
      <c r="D26" s="134"/>
      <c r="E26" s="135"/>
      <c r="F26" s="135"/>
    </row>
    <row r="27" spans="1:9" ht="16" thickBot="1">
      <c r="A27" s="166"/>
      <c r="B27" s="136" t="s">
        <v>82</v>
      </c>
      <c r="C27" s="138"/>
      <c r="D27" s="136"/>
      <c r="E27" s="124"/>
      <c r="F27" s="124"/>
    </row>
    <row r="28" spans="1:9">
      <c r="A28" s="125"/>
      <c r="B28" s="126"/>
      <c r="C28" s="126"/>
      <c r="D28" s="126"/>
      <c r="E28" s="126"/>
      <c r="F28" s="127"/>
    </row>
    <row r="29" spans="1:9" ht="29.25" customHeight="1" thickBot="1">
      <c r="A29" s="158" t="s">
        <v>89</v>
      </c>
      <c r="B29" s="158"/>
      <c r="C29" s="158"/>
      <c r="D29" s="158"/>
      <c r="E29" s="158"/>
      <c r="F29" s="158"/>
    </row>
    <row r="30" spans="1:9" ht="16" thickBot="1">
      <c r="A30" s="146" t="s">
        <v>0</v>
      </c>
      <c r="B30" s="149" t="s">
        <v>1</v>
      </c>
      <c r="C30" s="149" t="s">
        <v>2</v>
      </c>
      <c r="D30" s="149" t="s">
        <v>3</v>
      </c>
      <c r="E30" s="149" t="s">
        <v>4</v>
      </c>
      <c r="F30" s="149" t="s">
        <v>5</v>
      </c>
    </row>
    <row r="31" spans="1:9" ht="34" customHeight="1">
      <c r="A31" s="164" t="str">
        <f>VLOOKUP('Ders Programı'!A14,$H$1:$I$17,2,0)</f>
        <v>08.00-08.45</v>
      </c>
      <c r="B31" s="139"/>
      <c r="C31" s="131"/>
      <c r="D31" s="131"/>
      <c r="E31" s="131"/>
      <c r="F31" s="141" t="s">
        <v>73</v>
      </c>
    </row>
    <row r="32" spans="1:9" ht="36">
      <c r="A32" s="165"/>
      <c r="B32" s="150"/>
      <c r="C32" s="135"/>
      <c r="D32" s="135"/>
      <c r="E32" s="135"/>
      <c r="F32" s="135" t="s">
        <v>87</v>
      </c>
    </row>
    <row r="33" spans="1:6" ht="16" thickBot="1">
      <c r="A33" s="166"/>
      <c r="B33" s="150"/>
      <c r="C33" s="135"/>
      <c r="D33" s="135"/>
      <c r="E33" s="134"/>
      <c r="F33" s="151" t="s">
        <v>74</v>
      </c>
    </row>
    <row r="34" spans="1:6" ht="35" customHeight="1">
      <c r="A34" s="159" t="s">
        <v>78</v>
      </c>
      <c r="B34" s="139"/>
      <c r="C34" s="131"/>
      <c r="D34" s="144" t="s">
        <v>68</v>
      </c>
      <c r="E34" s="144"/>
      <c r="F34" s="141" t="s">
        <v>73</v>
      </c>
    </row>
    <row r="35" spans="1:6" ht="36">
      <c r="A35" s="160"/>
      <c r="B35" s="150"/>
      <c r="C35" s="135"/>
      <c r="D35" s="134" t="s">
        <v>60</v>
      </c>
      <c r="E35" s="134"/>
      <c r="F35" s="135" t="s">
        <v>87</v>
      </c>
    </row>
    <row r="36" spans="1:6" ht="16" thickBot="1">
      <c r="A36" s="161"/>
      <c r="B36" s="150"/>
      <c r="C36" s="135"/>
      <c r="D36" s="226" t="s">
        <v>82</v>
      </c>
      <c r="E36" s="152"/>
      <c r="F36" s="151" t="s">
        <v>74</v>
      </c>
    </row>
    <row r="37" spans="1:6" ht="33" customHeight="1">
      <c r="A37" s="159" t="s">
        <v>79</v>
      </c>
      <c r="B37" s="131"/>
      <c r="C37" s="131"/>
      <c r="D37" s="144" t="s">
        <v>68</v>
      </c>
      <c r="E37" s="144" t="s">
        <v>68</v>
      </c>
      <c r="F37" s="141" t="s">
        <v>73</v>
      </c>
    </row>
    <row r="38" spans="1:6" ht="36">
      <c r="A38" s="160"/>
      <c r="B38" s="135"/>
      <c r="C38" s="135"/>
      <c r="D38" s="134" t="s">
        <v>60</v>
      </c>
      <c r="E38" s="134" t="s">
        <v>60</v>
      </c>
      <c r="F38" s="135" t="s">
        <v>87</v>
      </c>
    </row>
    <row r="39" spans="1:6" ht="15" customHeight="1" thickBot="1">
      <c r="A39" s="161"/>
      <c r="B39" s="136"/>
      <c r="C39" s="136"/>
      <c r="D39" s="226" t="s">
        <v>82</v>
      </c>
      <c r="E39" s="140" t="s">
        <v>77</v>
      </c>
      <c r="F39" s="124" t="s">
        <v>74</v>
      </c>
    </row>
    <row r="40" spans="1:6" ht="34" customHeight="1">
      <c r="A40" s="159" t="s">
        <v>80</v>
      </c>
      <c r="B40" s="131"/>
      <c r="C40" s="131"/>
      <c r="D40" s="144" t="s">
        <v>68</v>
      </c>
      <c r="E40" s="144" t="s">
        <v>68</v>
      </c>
      <c r="F40" s="141" t="s">
        <v>73</v>
      </c>
    </row>
    <row r="41" spans="1:6" ht="36">
      <c r="A41" s="160"/>
      <c r="B41" s="135"/>
      <c r="C41" s="135"/>
      <c r="D41" s="134" t="s">
        <v>60</v>
      </c>
      <c r="E41" s="134" t="s">
        <v>60</v>
      </c>
      <c r="F41" s="135" t="s">
        <v>87</v>
      </c>
    </row>
    <row r="42" spans="1:6" ht="16" thickBot="1">
      <c r="A42" s="161"/>
      <c r="B42" s="136"/>
      <c r="C42" s="136"/>
      <c r="D42" s="226" t="s">
        <v>82</v>
      </c>
      <c r="E42" s="140" t="s">
        <v>77</v>
      </c>
      <c r="F42" s="124" t="s">
        <v>74</v>
      </c>
    </row>
    <row r="43" spans="1:6" ht="16" thickBot="1">
      <c r="A43" s="177" t="s">
        <v>49</v>
      </c>
      <c r="B43" s="178"/>
      <c r="C43" s="178"/>
      <c r="D43" s="178"/>
      <c r="E43" s="178"/>
      <c r="F43" s="179"/>
    </row>
    <row r="44" spans="1:6" ht="24" customHeight="1">
      <c r="A44" s="167" t="str">
        <f>VLOOKUP('Ders Programı'!A18,$H$1:$I$17,2,0)</f>
        <v>13.00-13.45</v>
      </c>
      <c r="B44" s="131"/>
      <c r="C44" s="131" t="s">
        <v>72</v>
      </c>
      <c r="D44" s="131" t="s">
        <v>69</v>
      </c>
      <c r="E44" s="131" t="s">
        <v>75</v>
      </c>
      <c r="F44" s="141" t="s">
        <v>73</v>
      </c>
    </row>
    <row r="45" spans="1:6" ht="36">
      <c r="A45" s="167"/>
      <c r="B45" s="135"/>
      <c r="C45" s="135" t="s">
        <v>83</v>
      </c>
      <c r="D45" s="135" t="s">
        <v>86</v>
      </c>
      <c r="E45" s="134" t="s">
        <v>57</v>
      </c>
      <c r="F45" s="135" t="s">
        <v>87</v>
      </c>
    </row>
    <row r="46" spans="1:6" ht="16" thickBot="1">
      <c r="A46" s="176"/>
      <c r="B46" s="145"/>
      <c r="C46" s="136" t="s">
        <v>90</v>
      </c>
      <c r="D46" s="140" t="s">
        <v>81</v>
      </c>
      <c r="E46" s="136" t="s">
        <v>82</v>
      </c>
      <c r="F46" s="124" t="s">
        <v>74</v>
      </c>
    </row>
    <row r="47" spans="1:6" ht="36" customHeight="1">
      <c r="A47" s="175" t="str">
        <f>VLOOKUP('Ders Programı'!A19,$H$1:$I$17,2,0)</f>
        <v>14.00-14.45</v>
      </c>
      <c r="B47" s="131"/>
      <c r="C47" s="131" t="s">
        <v>72</v>
      </c>
      <c r="D47" s="131" t="s">
        <v>69</v>
      </c>
      <c r="E47" s="131" t="s">
        <v>75</v>
      </c>
      <c r="F47" s="141" t="s">
        <v>73</v>
      </c>
    </row>
    <row r="48" spans="1:6" ht="36">
      <c r="A48" s="167"/>
      <c r="B48" s="135"/>
      <c r="C48" s="135" t="s">
        <v>83</v>
      </c>
      <c r="D48" s="135" t="s">
        <v>86</v>
      </c>
      <c r="E48" s="134" t="s">
        <v>57</v>
      </c>
      <c r="F48" s="135" t="s">
        <v>87</v>
      </c>
    </row>
    <row r="49" spans="1:9" ht="16" thickBot="1">
      <c r="A49" s="176"/>
      <c r="B49" s="145"/>
      <c r="C49" s="136" t="s">
        <v>90</v>
      </c>
      <c r="D49" s="140" t="s">
        <v>81</v>
      </c>
      <c r="E49" s="136" t="s">
        <v>82</v>
      </c>
      <c r="F49" s="124" t="s">
        <v>74</v>
      </c>
      <c r="H49"/>
      <c r="I49"/>
    </row>
    <row r="50" spans="1:9" ht="25" customHeight="1">
      <c r="A50" s="164" t="str">
        <f>VLOOKUP('Ders Programı'!A20,$H$1:$I$17,2,0)</f>
        <v>15.00-15.45</v>
      </c>
      <c r="B50" s="131"/>
      <c r="C50" s="131" t="s">
        <v>70</v>
      </c>
      <c r="D50" s="131" t="s">
        <v>71</v>
      </c>
      <c r="E50" s="131" t="s">
        <v>76</v>
      </c>
      <c r="F50" s="141" t="s">
        <v>73</v>
      </c>
      <c r="H50"/>
      <c r="I50"/>
    </row>
    <row r="51" spans="1:9" ht="36">
      <c r="A51" s="165"/>
      <c r="B51" s="135"/>
      <c r="C51" s="135" t="s">
        <v>83</v>
      </c>
      <c r="D51" s="135" t="s">
        <v>54</v>
      </c>
      <c r="E51" s="134" t="s">
        <v>60</v>
      </c>
      <c r="F51" s="135" t="s">
        <v>87</v>
      </c>
      <c r="H51"/>
      <c r="I51"/>
    </row>
    <row r="52" spans="1:9" ht="16" thickBot="1">
      <c r="A52" s="166"/>
      <c r="B52" s="140"/>
      <c r="C52" s="136" t="s">
        <v>82</v>
      </c>
      <c r="D52" s="140" t="s">
        <v>81</v>
      </c>
      <c r="E52" s="136" t="s">
        <v>90</v>
      </c>
      <c r="F52" s="124" t="s">
        <v>74</v>
      </c>
      <c r="H52"/>
      <c r="I52"/>
    </row>
    <row r="53" spans="1:9" ht="22" customHeight="1">
      <c r="A53" s="164" t="str">
        <f>VLOOKUP('Ders Programı'!A21,$H$1:$I$17,2,0)</f>
        <v>16.00-16.45</v>
      </c>
      <c r="B53" s="131"/>
      <c r="C53" s="131" t="s">
        <v>70</v>
      </c>
      <c r="D53" s="131" t="s">
        <v>71</v>
      </c>
      <c r="E53" s="131" t="s">
        <v>76</v>
      </c>
      <c r="F53" s="141" t="s">
        <v>73</v>
      </c>
      <c r="H53"/>
      <c r="I53"/>
    </row>
    <row r="54" spans="1:9" ht="36">
      <c r="A54" s="165"/>
      <c r="B54" s="135"/>
      <c r="C54" s="135" t="s">
        <v>83</v>
      </c>
      <c r="D54" s="135" t="s">
        <v>54</v>
      </c>
      <c r="E54" s="134" t="s">
        <v>60</v>
      </c>
      <c r="F54" s="135" t="s">
        <v>87</v>
      </c>
      <c r="H54"/>
      <c r="I54"/>
    </row>
    <row r="55" spans="1:9" ht="16" thickBot="1">
      <c r="A55" s="166"/>
      <c r="B55" s="142"/>
      <c r="C55" s="136" t="s">
        <v>82</v>
      </c>
      <c r="D55" s="140" t="s">
        <v>81</v>
      </c>
      <c r="E55" s="136" t="s">
        <v>90</v>
      </c>
      <c r="F55" s="124" t="s">
        <v>74</v>
      </c>
      <c r="H55"/>
      <c r="I55"/>
    </row>
    <row r="56" spans="1:9">
      <c r="A56" s="180" t="s">
        <v>50</v>
      </c>
      <c r="B56" s="180"/>
      <c r="C56" s="180"/>
      <c r="D56" s="180"/>
      <c r="E56" s="181"/>
      <c r="F56" s="180"/>
      <c r="H56"/>
      <c r="I56"/>
    </row>
    <row r="57" spans="1:9">
      <c r="A57" s="120"/>
      <c r="B57" s="121"/>
      <c r="C57" s="121"/>
      <c r="D57" s="121"/>
      <c r="E57" s="121"/>
      <c r="F57" s="122"/>
      <c r="H57"/>
      <c r="I57"/>
    </row>
    <row r="58" spans="1:9">
      <c r="A58" s="170" t="s">
        <v>92</v>
      </c>
      <c r="B58" s="171"/>
      <c r="C58" s="171"/>
      <c r="D58" s="121"/>
      <c r="E58" s="171" t="s">
        <v>51</v>
      </c>
      <c r="F58" s="182"/>
      <c r="H58"/>
      <c r="I58"/>
    </row>
    <row r="59" spans="1:9" ht="16" thickBot="1">
      <c r="A59" s="172" t="s">
        <v>93</v>
      </c>
      <c r="B59" s="173"/>
      <c r="C59" s="173"/>
      <c r="D59" s="123"/>
      <c r="E59" s="153" t="s">
        <v>94</v>
      </c>
      <c r="F59" s="154"/>
      <c r="H59"/>
      <c r="I59"/>
    </row>
    <row r="60" spans="1:9">
      <c r="A60" s="174"/>
      <c r="B60" s="174"/>
      <c r="C60" s="174"/>
      <c r="D60" s="174"/>
      <c r="E60" s="174"/>
      <c r="F60" s="174"/>
      <c r="H60"/>
      <c r="I60"/>
    </row>
    <row r="61" spans="1:9">
      <c r="A61"/>
      <c r="H61"/>
      <c r="I61"/>
    </row>
    <row r="62" spans="1:9">
      <c r="A62"/>
      <c r="H62"/>
      <c r="I62"/>
    </row>
    <row r="63" spans="1:9">
      <c r="A63"/>
      <c r="H63"/>
      <c r="I63"/>
    </row>
    <row r="64" spans="1:9">
      <c r="A64"/>
      <c r="H64"/>
      <c r="I64"/>
    </row>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sheetData>
  <mergeCells count="26">
    <mergeCell ref="A60:F60"/>
    <mergeCell ref="A6:A8"/>
    <mergeCell ref="A3:A5"/>
    <mergeCell ref="A47:A49"/>
    <mergeCell ref="A50:A52"/>
    <mergeCell ref="A31:A33"/>
    <mergeCell ref="A34:A36"/>
    <mergeCell ref="A37:A39"/>
    <mergeCell ref="A40:A42"/>
    <mergeCell ref="A44:A46"/>
    <mergeCell ref="A43:F43"/>
    <mergeCell ref="A53:A55"/>
    <mergeCell ref="A56:F56"/>
    <mergeCell ref="E58:F58"/>
    <mergeCell ref="E59:F59"/>
    <mergeCell ref="A1:F1"/>
    <mergeCell ref="A29:F29"/>
    <mergeCell ref="A9:A11"/>
    <mergeCell ref="A12:A14"/>
    <mergeCell ref="A16:A18"/>
    <mergeCell ref="A19:A21"/>
    <mergeCell ref="A22:A24"/>
    <mergeCell ref="A25:A27"/>
    <mergeCell ref="B15:F15"/>
    <mergeCell ref="A58:C58"/>
    <mergeCell ref="A59:C59"/>
  </mergeCells>
  <hyperlinks>
    <hyperlink ref="C5" r:id="rId1" display="http://online.trabzon.edu.tr/" xr:uid="{6D8E6C53-4931-714F-A04C-3F90C7477C24}"/>
    <hyperlink ref="C8" r:id="rId2" display="http://online.trabzon.edu.tr/" xr:uid="{6AF60CF2-8B61-E248-AE42-E6630FC1614B}"/>
  </hyperlinks>
  <printOptions horizontalCentered="1"/>
  <pageMargins left="0.51181102362204722" right="0.51181102362204722" top="0.19685039370078741" bottom="0.39370078740157483" header="0.31496062992125984" footer="0.31496062992125984"/>
  <pageSetup paperSize="9" scale="49"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1">
    <pageSetUpPr fitToPage="1"/>
  </sheetPr>
  <dimension ref="A1:DV539"/>
  <sheetViews>
    <sheetView topLeftCell="A6" zoomScaleNormal="100" workbookViewId="0">
      <selection activeCell="B2" sqref="B2:C2"/>
    </sheetView>
  </sheetViews>
  <sheetFormatPr baseColWidth="10" defaultColWidth="9.1640625" defaultRowHeight="23" customHeight="1"/>
  <cols>
    <col min="1" max="1" width="9" style="67" customWidth="1"/>
    <col min="2" max="2" width="20.6640625" style="85" customWidth="1"/>
    <col min="3" max="3" width="14.83203125" style="67" customWidth="1"/>
    <col min="4" max="4" width="20.6640625" style="85" customWidth="1"/>
    <col min="5" max="5" width="15.6640625" style="67" customWidth="1"/>
    <col min="6" max="6" width="20.6640625" style="85" customWidth="1"/>
    <col min="7" max="7" width="15.1640625" style="67" customWidth="1"/>
    <col min="8" max="8" width="20.6640625" style="85" customWidth="1"/>
    <col min="9" max="9" width="14.5" style="67" customWidth="1"/>
    <col min="10" max="10" width="20.6640625" style="85" customWidth="1"/>
    <col min="11" max="11" width="14.6640625" style="67" customWidth="1"/>
    <col min="12" max="12" width="2.5" style="2" customWidth="1"/>
    <col min="13" max="13" width="6.83203125" style="67" bestFit="1" customWidth="1"/>
    <col min="14" max="14" width="9" style="47" customWidth="1"/>
    <col min="15" max="15" width="9.5" style="47" customWidth="1"/>
    <col min="16" max="16" width="8.83203125" style="47" bestFit="1" customWidth="1"/>
    <col min="17" max="17" width="9.33203125" style="47" customWidth="1"/>
    <col min="18" max="18" width="9.83203125" style="47" customWidth="1"/>
    <col min="19" max="19" width="2.83203125" style="2" hidden="1" customWidth="1"/>
    <col min="20" max="20" width="27.5" style="3" hidden="1" customWidth="1"/>
    <col min="21" max="34" width="3.6640625" style="3" hidden="1" customWidth="1"/>
    <col min="35" max="35" width="5.33203125" style="2" hidden="1" customWidth="1"/>
    <col min="36" max="36" width="27.5" style="3" hidden="1" customWidth="1"/>
    <col min="37" max="44" width="3.6640625" style="3" hidden="1" customWidth="1"/>
    <col min="45" max="50" width="3.6640625" style="2" hidden="1" customWidth="1"/>
    <col min="51" max="51" width="5.5" style="2" hidden="1" customWidth="1"/>
    <col min="52" max="52" width="27.5" style="3" hidden="1" customWidth="1"/>
    <col min="53" max="61" width="3.6640625" style="3" hidden="1" customWidth="1"/>
    <col min="62" max="66" width="3.6640625" style="2" hidden="1" customWidth="1"/>
    <col min="67" max="67" width="4.33203125" style="2" hidden="1" customWidth="1"/>
    <col min="68" max="68" width="27.5" style="3" hidden="1" customWidth="1"/>
    <col min="69" max="76" width="3.6640625" style="3" hidden="1" customWidth="1"/>
    <col min="77" max="82" width="3.6640625" style="2" hidden="1" customWidth="1"/>
    <col min="83" max="83" width="4.1640625" style="2" hidden="1" customWidth="1"/>
    <col min="84" max="84" width="27.5" style="3" hidden="1" customWidth="1"/>
    <col min="85" max="92" width="3.6640625" style="3" hidden="1" customWidth="1"/>
    <col min="93" max="98" width="3.6640625" style="2" hidden="1" customWidth="1"/>
    <col min="99" max="99" width="4.6640625" style="2" hidden="1" customWidth="1"/>
    <col min="100" max="100" width="27.5" style="3" hidden="1" customWidth="1"/>
    <col min="101" max="108" width="3.6640625" style="3" hidden="1" customWidth="1"/>
    <col min="109" max="114" width="3.6640625" style="2" hidden="1" customWidth="1"/>
    <col min="115" max="115" width="9.1640625" style="2" hidden="1" customWidth="1"/>
    <col min="116" max="116" width="10" style="2" hidden="1" customWidth="1"/>
    <col min="117" max="117" width="5.6640625" style="2" hidden="1" customWidth="1"/>
    <col min="118" max="124" width="5.6640625" style="3" hidden="1" customWidth="1"/>
    <col min="125" max="126" width="9.1640625" style="2" hidden="1" customWidth="1"/>
    <col min="127" max="131" width="9.1640625" style="2" customWidth="1"/>
    <col min="132" max="16384" width="9.1640625" style="2"/>
  </cols>
  <sheetData>
    <row r="1" spans="1:124" ht="23" customHeight="1" thickBot="1">
      <c r="A1" s="214"/>
      <c r="B1" s="215"/>
      <c r="C1" s="215"/>
      <c r="D1" s="215"/>
      <c r="E1" s="215"/>
      <c r="F1" s="216"/>
      <c r="G1" s="216"/>
      <c r="H1" s="216"/>
      <c r="I1" s="224"/>
      <c r="J1" s="224"/>
      <c r="K1" s="225"/>
      <c r="M1" s="62"/>
      <c r="N1" s="200" t="s">
        <v>11</v>
      </c>
      <c r="O1" s="200"/>
      <c r="P1" s="200"/>
      <c r="Q1" s="200"/>
      <c r="R1" s="200"/>
      <c r="T1" s="222" t="s">
        <v>12</v>
      </c>
      <c r="U1" s="219" t="s">
        <v>1</v>
      </c>
      <c r="V1" s="220"/>
      <c r="W1" s="220"/>
      <c r="X1" s="220"/>
      <c r="Y1" s="220"/>
      <c r="Z1" s="220"/>
      <c r="AA1" s="220"/>
      <c r="AB1" s="220"/>
      <c r="AC1" s="220"/>
      <c r="AD1" s="220"/>
      <c r="AE1" s="220"/>
      <c r="AF1" s="220"/>
      <c r="AG1" s="220"/>
      <c r="AH1" s="221"/>
      <c r="AJ1" s="222" t="s">
        <v>12</v>
      </c>
      <c r="AK1" s="219" t="s">
        <v>2</v>
      </c>
      <c r="AL1" s="220"/>
      <c r="AM1" s="220"/>
      <c r="AN1" s="220"/>
      <c r="AO1" s="220"/>
      <c r="AP1" s="220"/>
      <c r="AQ1" s="220"/>
      <c r="AR1" s="220"/>
      <c r="AS1" s="220"/>
      <c r="AT1" s="220"/>
      <c r="AU1" s="220"/>
      <c r="AV1" s="220"/>
      <c r="AW1" s="220"/>
      <c r="AX1" s="221"/>
      <c r="AZ1" s="222" t="s">
        <v>12</v>
      </c>
      <c r="BA1" s="219" t="s">
        <v>3</v>
      </c>
      <c r="BB1" s="220"/>
      <c r="BC1" s="220"/>
      <c r="BD1" s="220"/>
      <c r="BE1" s="220"/>
      <c r="BF1" s="220"/>
      <c r="BG1" s="220"/>
      <c r="BH1" s="220"/>
      <c r="BI1" s="220"/>
      <c r="BJ1" s="220"/>
      <c r="BK1" s="220"/>
      <c r="BL1" s="220"/>
      <c r="BM1" s="220"/>
      <c r="BN1" s="221"/>
      <c r="BP1" s="222" t="s">
        <v>12</v>
      </c>
      <c r="BQ1" s="219" t="s">
        <v>4</v>
      </c>
      <c r="BR1" s="220"/>
      <c r="BS1" s="220"/>
      <c r="BT1" s="220"/>
      <c r="BU1" s="220"/>
      <c r="BV1" s="220"/>
      <c r="BW1" s="220"/>
      <c r="BX1" s="220"/>
      <c r="BY1" s="220"/>
      <c r="BZ1" s="220"/>
      <c r="CA1" s="220"/>
      <c r="CB1" s="220"/>
      <c r="CC1" s="220"/>
      <c r="CD1" s="221"/>
      <c r="CF1" s="222" t="s">
        <v>12</v>
      </c>
      <c r="CG1" s="219" t="s">
        <v>5</v>
      </c>
      <c r="CH1" s="220"/>
      <c r="CI1" s="220"/>
      <c r="CJ1" s="220"/>
      <c r="CK1" s="220"/>
      <c r="CL1" s="220"/>
      <c r="CM1" s="220"/>
      <c r="CN1" s="220"/>
      <c r="CO1" s="220"/>
      <c r="CP1" s="220"/>
      <c r="CQ1" s="220"/>
      <c r="CR1" s="220"/>
      <c r="CS1" s="220"/>
      <c r="CT1" s="221"/>
      <c r="CV1" s="209" t="s">
        <v>12</v>
      </c>
      <c r="CW1" s="211" t="s">
        <v>23</v>
      </c>
      <c r="CX1" s="212"/>
      <c r="CY1" s="212"/>
      <c r="CZ1" s="212"/>
      <c r="DA1" s="212"/>
      <c r="DB1" s="212"/>
      <c r="DC1" s="212"/>
      <c r="DD1" s="212"/>
      <c r="DE1" s="212"/>
      <c r="DF1" s="212"/>
      <c r="DG1" s="212"/>
      <c r="DH1" s="212"/>
      <c r="DI1" s="212"/>
      <c r="DJ1" s="213"/>
      <c r="DL1" s="37">
        <f>A1</f>
        <v>0</v>
      </c>
      <c r="DM1" s="36"/>
      <c r="DN1" s="36"/>
      <c r="DO1" s="36"/>
      <c r="DP1" s="36"/>
      <c r="DQ1" s="183">
        <f>I1</f>
        <v>0</v>
      </c>
      <c r="DR1" s="183"/>
      <c r="DS1" s="183"/>
      <c r="DT1" s="184"/>
    </row>
    <row r="2" spans="1:124" ht="23" customHeight="1" thickBot="1">
      <c r="A2" s="70"/>
      <c r="B2" s="201"/>
      <c r="C2" s="202"/>
      <c r="D2" s="201"/>
      <c r="E2" s="202"/>
      <c r="F2" s="201"/>
      <c r="G2" s="202"/>
      <c r="H2" s="201"/>
      <c r="I2" s="202"/>
      <c r="J2" s="201"/>
      <c r="K2" s="202"/>
      <c r="M2" s="63" t="s">
        <v>0</v>
      </c>
      <c r="N2" s="54" t="s">
        <v>6</v>
      </c>
      <c r="O2" s="54" t="s">
        <v>7</v>
      </c>
      <c r="P2" s="54" t="s">
        <v>8</v>
      </c>
      <c r="Q2" s="54" t="s">
        <v>9</v>
      </c>
      <c r="R2" s="55" t="s">
        <v>10</v>
      </c>
      <c r="T2" s="223"/>
      <c r="U2" s="4">
        <v>8</v>
      </c>
      <c r="V2" s="5">
        <v>9</v>
      </c>
      <c r="W2" s="5">
        <v>10</v>
      </c>
      <c r="X2" s="5">
        <v>11</v>
      </c>
      <c r="Y2" s="5">
        <v>13</v>
      </c>
      <c r="Z2" s="5">
        <v>14</v>
      </c>
      <c r="AA2" s="5">
        <v>15</v>
      </c>
      <c r="AB2" s="5">
        <v>16</v>
      </c>
      <c r="AC2" s="8">
        <v>17</v>
      </c>
      <c r="AD2" s="8">
        <v>18</v>
      </c>
      <c r="AE2" s="8">
        <v>19</v>
      </c>
      <c r="AF2" s="8">
        <v>20</v>
      </c>
      <c r="AG2" s="8">
        <v>21</v>
      </c>
      <c r="AH2" s="9">
        <v>22</v>
      </c>
      <c r="AJ2" s="223"/>
      <c r="AK2" s="4">
        <v>8</v>
      </c>
      <c r="AL2" s="5">
        <v>9</v>
      </c>
      <c r="AM2" s="5">
        <v>10</v>
      </c>
      <c r="AN2" s="5">
        <v>11</v>
      </c>
      <c r="AO2" s="5">
        <v>13</v>
      </c>
      <c r="AP2" s="5">
        <v>14</v>
      </c>
      <c r="AQ2" s="5">
        <v>15</v>
      </c>
      <c r="AR2" s="5">
        <v>16</v>
      </c>
      <c r="AS2" s="8">
        <v>17</v>
      </c>
      <c r="AT2" s="8">
        <v>18</v>
      </c>
      <c r="AU2" s="8">
        <v>19</v>
      </c>
      <c r="AV2" s="8">
        <v>20</v>
      </c>
      <c r="AW2" s="8">
        <v>21</v>
      </c>
      <c r="AX2" s="9">
        <v>22</v>
      </c>
      <c r="AZ2" s="223"/>
      <c r="BA2" s="4">
        <v>8</v>
      </c>
      <c r="BB2" s="5">
        <v>9</v>
      </c>
      <c r="BC2" s="5">
        <v>10</v>
      </c>
      <c r="BD2" s="5">
        <v>11</v>
      </c>
      <c r="BE2" s="5">
        <v>13</v>
      </c>
      <c r="BF2" s="5">
        <v>14</v>
      </c>
      <c r="BG2" s="5">
        <v>15</v>
      </c>
      <c r="BH2" s="5">
        <v>16</v>
      </c>
      <c r="BI2" s="8">
        <v>17</v>
      </c>
      <c r="BJ2" s="8">
        <v>18</v>
      </c>
      <c r="BK2" s="8">
        <v>19</v>
      </c>
      <c r="BL2" s="8">
        <v>20</v>
      </c>
      <c r="BM2" s="8">
        <v>21</v>
      </c>
      <c r="BN2" s="9">
        <v>22</v>
      </c>
      <c r="BP2" s="223"/>
      <c r="BQ2" s="4">
        <v>8</v>
      </c>
      <c r="BR2" s="5">
        <v>9</v>
      </c>
      <c r="BS2" s="5">
        <v>10</v>
      </c>
      <c r="BT2" s="5">
        <v>11</v>
      </c>
      <c r="BU2" s="5">
        <v>13</v>
      </c>
      <c r="BV2" s="5">
        <v>14</v>
      </c>
      <c r="BW2" s="5">
        <v>15</v>
      </c>
      <c r="BX2" s="5">
        <v>16</v>
      </c>
      <c r="BY2" s="8">
        <v>17</v>
      </c>
      <c r="BZ2" s="8">
        <v>18</v>
      </c>
      <c r="CA2" s="8">
        <v>19</v>
      </c>
      <c r="CB2" s="8">
        <v>20</v>
      </c>
      <c r="CC2" s="8">
        <v>21</v>
      </c>
      <c r="CD2" s="9">
        <v>22</v>
      </c>
      <c r="CF2" s="223"/>
      <c r="CG2" s="4">
        <v>8</v>
      </c>
      <c r="CH2" s="5">
        <v>9</v>
      </c>
      <c r="CI2" s="5">
        <v>10</v>
      </c>
      <c r="CJ2" s="5">
        <v>11</v>
      </c>
      <c r="CK2" s="5">
        <v>13</v>
      </c>
      <c r="CL2" s="5">
        <v>14</v>
      </c>
      <c r="CM2" s="5">
        <v>15</v>
      </c>
      <c r="CN2" s="5">
        <v>16</v>
      </c>
      <c r="CO2" s="8">
        <v>17</v>
      </c>
      <c r="CP2" s="8">
        <v>18</v>
      </c>
      <c r="CQ2" s="8">
        <v>19</v>
      </c>
      <c r="CR2" s="8">
        <v>20</v>
      </c>
      <c r="CS2" s="8">
        <v>21</v>
      </c>
      <c r="CT2" s="9">
        <v>22</v>
      </c>
      <c r="CV2" s="210"/>
      <c r="CW2" s="4">
        <v>8</v>
      </c>
      <c r="CX2" s="5">
        <v>9</v>
      </c>
      <c r="CY2" s="5">
        <v>10</v>
      </c>
      <c r="CZ2" s="5">
        <v>11</v>
      </c>
      <c r="DA2" s="5">
        <v>13</v>
      </c>
      <c r="DB2" s="5">
        <v>14</v>
      </c>
      <c r="DC2" s="5">
        <v>15</v>
      </c>
      <c r="DD2" s="5">
        <v>16</v>
      </c>
      <c r="DE2" s="8">
        <v>17</v>
      </c>
      <c r="DF2" s="8">
        <v>18</v>
      </c>
      <c r="DG2" s="8">
        <v>19</v>
      </c>
      <c r="DH2" s="8">
        <v>20</v>
      </c>
      <c r="DI2" s="8">
        <v>21</v>
      </c>
      <c r="DJ2" s="9">
        <v>22</v>
      </c>
      <c r="DL2" s="39" t="s">
        <v>14</v>
      </c>
      <c r="DM2" s="27">
        <v>8</v>
      </c>
      <c r="DN2" s="26">
        <v>9</v>
      </c>
      <c r="DO2" s="26">
        <v>10</v>
      </c>
      <c r="DP2" s="26">
        <v>11</v>
      </c>
      <c r="DQ2" s="26">
        <v>13</v>
      </c>
      <c r="DR2" s="26">
        <v>14</v>
      </c>
      <c r="DS2" s="26">
        <v>15</v>
      </c>
      <c r="DT2" s="28">
        <v>16</v>
      </c>
    </row>
    <row r="3" spans="1:124" ht="23" customHeight="1" thickBot="1">
      <c r="A3" s="82" t="s">
        <v>15</v>
      </c>
      <c r="B3" s="15"/>
      <c r="C3" s="16"/>
      <c r="D3" s="15"/>
      <c r="E3" s="16"/>
      <c r="F3" s="15"/>
      <c r="G3" s="16"/>
      <c r="H3" s="15"/>
      <c r="I3" s="16"/>
      <c r="J3" s="15"/>
      <c r="K3" s="16"/>
      <c r="M3" s="64" t="str">
        <f>A3</f>
        <v>08.00</v>
      </c>
      <c r="N3" s="56" t="str">
        <f>IF(DM3=0,"BOŞ",IF(DM3=1,"DERS",IF(DM3&gt;1,"ÇAKIŞMA")))</f>
        <v>BOŞ</v>
      </c>
      <c r="O3" s="56" t="str">
        <f>IF(DM4=0,"BOŞ",IF(DM4=1,"DERS",IF(DM4&gt;1,"ÇAKIŞMA")))</f>
        <v>BOŞ</v>
      </c>
      <c r="P3" s="56" t="str">
        <f>IF(DM5=0,"BOŞ",IF(DM5=1,"DERS",IF(DM5&gt;1,"ÇAKIŞMA")))</f>
        <v>BOŞ</v>
      </c>
      <c r="Q3" s="56" t="str">
        <f>IF(DM6=0,"BOŞ",IF(DM6=1,"DERS",IF(DM6&gt;1,"ÇAKIŞMA")))</f>
        <v>BOŞ</v>
      </c>
      <c r="R3" s="57" t="str">
        <f>IF(DM7=0,"BOŞ",IF(DM7=1,"DERS",IF(DM7&gt;1,"ÇAKIŞMA")))</f>
        <v>BOŞ</v>
      </c>
      <c r="T3" s="10" t="e">
        <f>IF(#REF!&gt;0,#REF!,"")</f>
        <v>#REF!</v>
      </c>
      <c r="U3" s="6">
        <f>COUNTIF(T3,$C$3)+COUNTIF(T3,$C$14)+COUNTIF(T3,$C$25)+COUNTIF(T3,$C$36)+COUNTIF(T3,$C$47)+COUNTIF(T3,$C$58)+COUNTIF(T3,$C$69)+COUNTIF(T3,$C$80)+COUNTIF(T3,$C$91)+COUNTIF(T3,$C$102)+COUNTIF(T3,$C$113)+COUNTIF(T3,$C$124)+COUNTIF(T3,$C$135)+COUNTIF(T3,$C$146)+COUNTIF(T3,$C$157)+COUNTIF(T3,$C$168)+COUNTIF(T3,$C$179)+COUNTIF(T3,$C$190)+COUNTIF(T3,$C$201)+COUNTIF(T3,$C$212)+COUNTIF(T3,$C$223)+COUNTIF(T3,$C$234)+COUNTIF(T3,$C$245)+COUNTIF(T3,$C$256)+COUNTIF(T3,$C$267)+COUNTIF(T3,$C$278)+COUNTIF(T3,$C$289)+COUNTIF(T3,$C$300)+COUNTIF(T3,$C$311)+COUNTIF(T3,$C$322)+COUNTIF(T3,$C$444)+COUNTIF(T3,$C$455)+COUNTIF(T3,$C$466)+COUNTIF(T3,$C$477)</f>
        <v>0</v>
      </c>
      <c r="V3" s="7">
        <f>COUNTIF(T3,$C$4)+COUNTIF(T3,$C$15)+COUNTIF(T3,$C$26)+COUNTIF(T3,$C$37)+COUNTIF(T3,$C$48)+COUNTIF(T3,$C$59)+COUNTIF(T3,$C$70)+COUNTIF(T3,$C$81)+COUNTIF(T3,$C$92)+COUNTIF(T3,$C$103)+COUNTIF(T3,$C$114)+COUNTIF(T3,$C$125)+COUNTIF(T3,$C$136)+COUNTIF(T3,$C$147)+COUNTIF(T3,$C$158)+COUNTIF(T3,$C$169)+COUNTIF(T3,$C$180)+COUNTIF(T3,$C$191)+COUNTIF(T3,$C$202)+COUNTIF(T3,$C$213)+COUNTIF(T3,$C$224)+COUNTIF(T3,$C$235)+COUNTIF(T3,$C$246)+COUNTIF(T3,$C$257)+COUNTIF(T3,$C$268)+COUNTIF(T3,$C$279)+COUNTIF(T3,$C$290)+COUNTIF(T3,$C$301)+COUNTIF(T3,$C$312)+COUNTIF(T3,$C$323)+COUNTIF(T3,$C$445)+COUNTIF(T3,$C$456)+COUNTIF(T3,$C$467)+COUNTIF(T3,$C$478)</f>
        <v>0</v>
      </c>
      <c r="W3" s="7">
        <f>COUNTIF(T3,$C$5)+COUNTIF(T3,$C$16)+COUNTIF(T3,$C$27)+COUNTIF(T3,$C$38)+COUNTIF(T3,$C$49)+COUNTIF(T3,$C$60)+COUNTIF(T3,$C$71)+COUNTIF(T3,$C$82)+COUNTIF(T3,$C$93)+COUNTIF(T3,$C$104)+COUNTIF(T3,$C$115)+COUNTIF(T3,$C$126)+COUNTIF(T3,$C$137)+COUNTIF(T3,$C$148)+COUNTIF(T3,$C$159)+COUNTIF(T3,$C$170)+COUNTIF(T3,$C$181)+COUNTIF(T3,$C$192)+COUNTIF(T3,$C$203)+COUNTIF(T3,$C$214)+COUNTIF(T3,$C$225)+COUNTIF(T3,$C$236)+COUNTIF(T3,$C$247)+COUNTIF(T3,$C$258)+COUNTIF(T3,$C$269)+COUNTIF(T3,$C$280)+COUNTIF(T3,$C$291)+COUNTIF(T3,$C$302)+COUNTIF(T3,$C$313)+COUNTIF(T3,$C$324)+COUNTIF(T3,$C$446)+COUNTIF(T3,$C$457)+COUNTIF(T3,$C$468)+COUNTIF(T3,$C$479)</f>
        <v>0</v>
      </c>
      <c r="X3" s="7">
        <f>COUNTIF(T3,$C$6)+COUNTIF(T3,$C$17)+COUNTIF(T3,$C$28)+COUNTIF(T3,$C$39)+COUNTIF(T3,$C$50)+COUNTIF(T3,$C$61)+COUNTIF(T3,$C$72)+COUNTIF(T3,$C$83)+COUNTIF(T3,$C$94)+COUNTIF(T3,$C$105)+COUNTIF(T3,$C$116)+COUNTIF(T3,$C$127)+COUNTIF(T3,$C$138)+COUNTIF(T3,$C$149)+COUNTIF(T3,$C$160)+COUNTIF(T3,$C$171)+COUNTIF(T3,$C$182)+COUNTIF(T3,$C$193)+COUNTIF(T3,$C$204)+COUNTIF(T3,$C$215)+COUNTIF(T3,$C$226)+COUNTIF(T3,$C$237)+COUNTIF(T3,$C$248)+COUNTIF(T3,$C$259)+COUNTIF(T3,$C$270)+COUNTIF(T3,$C$281)+COUNTIF(T3,$C$292)+COUNTIF(T3,$C$303)+COUNTIF(T3,$C$314)+COUNTIF(T3,$C$325)+COUNTIF(T3,$C$447)+COUNTIF(T3,$C$458)+COUNTIF(T3,$C$469)+COUNTIF(T3,$C$480)</f>
        <v>0</v>
      </c>
      <c r="Y3" s="7">
        <f>COUNTIF(T3,$C$7)+COUNTIF(T3,$C$18)+COUNTIF(T3,$C$29)+COUNTIF(T3,$C$40)+COUNTIF(T3,$C$51)+COUNTIF(T3,$C$62)+COUNTIF(T3,$C$73)+COUNTIF(T3,$C$84)+COUNTIF(T3,$C$95)+COUNTIF(T3,$C$106)+COUNTIF(T3,$C$117)+COUNTIF(T3,$C$128)+COUNTIF(T3,$C$139)+COUNTIF(T3,$C$150)+COUNTIF(T3,$C$161)+COUNTIF(T3,$C$172)+COUNTIF(T3,$C$183)+COUNTIF(T3,$C$194)+COUNTIF(T3,$C$205)+COUNTIF(T3,$C$216)+COUNTIF(T3,$C$227)+COUNTIF(T3,$C$238)+COUNTIF(T3,$C$249)+COUNTIF(T3,$C$260)+COUNTIF(T3,$C$271)+COUNTIF(T3,$C$282)+COUNTIF(T3,$C$293)+COUNTIF(T3,$C$304)+COUNTIF(T3,$C$315)+COUNTIF(T3,$C$326)+COUNTIF(T3,$C$448)+COUNTIF(T3,$C$459)+COUNTIF(T3,$C$470)+COUNTIF(T3,$C$481)</f>
        <v>0</v>
      </c>
      <c r="Z3" s="19">
        <f>COUNTIF(T3,$C$8)+COUNTIF(T3,$C$19)+COUNTIF(T3,$C$30)+COUNTIF(T3,$C$41)+COUNTIF(T3,$C$52)+COUNTIF(T3,$C$63)+COUNTIF(T3,$C$74)+COUNTIF(T3,$C$85)+COUNTIF(T3,$C$96)+COUNTIF(T3,$C$107)+COUNTIF(T3,$C$118)+COUNTIF(T3,$C$129)+COUNTIF(T3,$C$140)+COUNTIF(T3,$C$151)+COUNTIF(T3,$C$162)+COUNTIF(T3,$C$173)+COUNTIF(T3,$C$184)+COUNTIF(T3,$C$195)+COUNTIF(T3,$C$206)+COUNTIF(T3,$C$217)+COUNTIF(T3,$C$228)+COUNTIF(T3,$C$239)+COUNTIF(T3,$C$250)+COUNTIF(T3,$C$261)+COUNTIF(T3,$C$272)+COUNTIF(T3,$C$283)+COUNTIF(T3,$C$294)+COUNTIF(T3,$C$305)+COUNTIF(T3,$C$316)+COUNTIF(T3,$C$327)+COUNTIF(T3,$C$449)+COUNTIF(T3,$C$460)+COUNTIF(T3,$C$471)+COUNTIF(T3,$C$482)</f>
        <v>0</v>
      </c>
      <c r="AA3" s="7">
        <f>COUNTIF(T3,$C$9)+COUNTIF(T3,$C$20)+COUNTIF(T3,$C$31)+COUNTIF(T3,$C$42)+COUNTIF(T3,$C$53)+COUNTIF(T3,$C$64)+COUNTIF(T3,$C$75)+COUNTIF(T3,$C$86)+COUNTIF(T3,$C$97)+COUNTIF(T3,$C$108)+COUNTIF(T3,$C$119)+COUNTIF(T3,$C$130)+COUNTIF(T3,$C$141)+COUNTIF(T3,$C$152)+COUNTIF(T3,$C$163)+COUNTIF(T3,$C$174)+
COUNTIF(T3,$C$185)+COUNTIF(T3,$C$196)+COUNTIF(T3,$C$207)+COUNTIF(T3,$C$218)+COUNTIF(T3,$C$229)+COUNTIF(T3,$C$240)+COUNTIF(T3,$C$251)+COUNTIF(T3,$C$262)+COUNTIF(T3,$C$273)+COUNTIF(T3,$C$284)+COUNTIF(T3,$C$295)+COUNTIF(T3,$C$306)+COUNTIF(T3,$C$317)+COUNTIF(T3,$C$328)+COUNTIF(T3,$C$450)+COUNTIF(T3,$C$461)+COUNTIF(T3,$C$472)+COUNTIF(T3,$C$483)</f>
        <v>0</v>
      </c>
      <c r="AB3" s="7">
        <f>COUNTIF(T3,$C$10)+COUNTIF(T3,$C$21)+COUNTIF(T3,$C$32)+COUNTIF(T3,$C$43)+COUNTIF(T3,$C$54)+COUNTIF(T3,$C$65)+COUNTIF(T3,$C$76)+COUNTIF(T3,$C$87)+
COUNTIF(T3,$C$98)+COUNTIF(T3,$C$109)+COUNTIF(T3,$C$120)+COUNTIF(T3,$C$131)+COUNTIF(T3,$C$142)+COUNTIF(T3,$C$153)+COUNTIF(T3,$C$164)+COUNTIF(T3,$C$175)+
COUNTIF(T3,$C$186)+COUNTIF(T3,$C$197)+COUNTIF(T3,$C$208)+COUNTIF(T3,$C$219)+COUNTIF(T3,$C$230)+COUNTIF(T3,$C$241)+COUNTIF(T3,$C$252)+COUNTIF(T3,$C$263)+COUNTIF(T3,$C$274)+COUNTIF(T3,$C$285)+COUNTIF(T3,$C$296)+COUNTIF(T3,$C$307)+COUNTIF(T3,$C$318)+COUNTIF(T3,$C$329)+COUNTIF(T3,$C$451)+COUNTIF(T3,$C$462)+COUNTIF(T3,$C$473)+COUNTIF(T3,$C$484)</f>
        <v>0</v>
      </c>
      <c r="AC3" s="21">
        <f>COUNTIF(T3,$C$334)+COUNTIF(T3,$C$345)+COUNTIF(T3,$C$356)+COUNTIF(T3,$C$367)+COUNTIF(T3,$C$378)+COUNTIF(T3,$C$389)+COUNTIF(T3,$C$400)+COUNTIF(T3,$C$411)+COUNTIF(T3,$C$422)+COUNTIF(T3,$C$433)+COUNTIF(T3,$C$477)+COUNTIF(T3,$C$488)+COUNTIF(T3,$C$499)+COUNTIF(T3,$C$510)+COUNTIF(T3,$C$521)+COUNTIF(T3,$C$532)</f>
        <v>0</v>
      </c>
      <c r="AD3" s="20">
        <f>COUNTIF(T3,$C$335)+COUNTIF(T3,$C$346)+COUNTIF(T3,$C$357)+COUNTIF(T3,$C$368)+COUNTIF(T3,$C$379)+COUNTIF(T3,$C$390)+COUNTIF(T3,$C$401)+COUNTIF(T3,$C$412)+COUNTIF(T3,$C$423)+COUNTIF(T3,$C$434)+COUNTIF(T3,$C$478)+COUNTIF(T3,$C$489)+COUNTIF(T3,$C$500)+COUNTIF(T3,$C$511)+COUNTIF(T3,$C$522)+COUNTIF(T3,$C$533)</f>
        <v>0</v>
      </c>
      <c r="AE3" s="20">
        <f>COUNTIF(T3,$C$336)+COUNTIF(T3,$C$347)+COUNTIF(T3,$C$358)+COUNTIF(T3,$C$369)+COUNTIF(T3,$C$380)+COUNTIF(T3,$C$391)+COUNTIF(T3,$C$402)+COUNTIF(T3,$C$413)+COUNTIF(T3,$C$424)+COUNTIF(T3,$C$435)+COUNTIF(T3,$C$479)+COUNTIF(T3,$C$490)+COUNTIF(T3,$C$501)+COUNTIF(T3,$C$512)+COUNTIF(T3,$C$523)+COUNTIF(T3,$C$534)</f>
        <v>0</v>
      </c>
      <c r="AF3" s="20">
        <f>COUNTIF(T3,$C$337)+COUNTIF(T3,$C$348)+COUNTIF(T3,$C$359)+COUNTIF(T3,$C$370)+COUNTIF(T3,$C$381)+COUNTIF(T3,$C$392)+COUNTIF(T3,$C$403)+COUNTIF(T3,$C$414)+COUNTIF(T3,$C$425)+COUNTIF(T3,$C$436)+COUNTIF(T3,$C$480)+COUNTIF(T3,$C$491)+COUNTIF(T3,$C$502)+COUNTIF(T3,$C$513)+COUNTIF(T3,$C$524)+COUNTIF(T3,$C$535)</f>
        <v>0</v>
      </c>
      <c r="AG3" s="20">
        <f>COUNTIF(T3,$C$338)+COUNTIF(T3,$C$349)+COUNTIF(T3,$C$360)+COUNTIF(T3,$C$371)+COUNTIF(T3,$C$382)+COUNTIF(T3,$C$393)+COUNTIF(T3,$C$404)+COUNTIF(T3,$C$415)+COUNTIF(T3,$C$426)+COUNTIF(T3,$C$437)+COUNTIF(T3,$C$481)+COUNTIF(T3,$C$492)+COUNTIF(T3,$C$503)+COUNTIF(T3,$C$514)+COUNTIF(T3,$C$525)+COUNTIF(T3,$C$536)</f>
        <v>0</v>
      </c>
      <c r="AH3" s="22">
        <f>COUNTIF(T3,$C$339)+COUNTIF(T3,$C$350)+COUNTIF(T3,$C$361)+COUNTIF(T3,$C$372)+COUNTIF(T3,$C$383)+COUNTIF(T3,$C$394)+COUNTIF(T3,$C$405)+COUNTIF(T3,$C$416)+COUNTIF(T3,$C$427)+COUNTIF(T3,$C$438)+COUNTIF(T3,$C$482)+COUNTIF(T3,$C$493)+COUNTIF(T3,$C$504)+COUNTIF(T3,$C$515)+COUNTIF(T3,$C$526)+COUNTIF(T3,$C$537)</f>
        <v>0</v>
      </c>
      <c r="AJ3" s="23" t="e">
        <f>IF(#REF!&gt;0,#REF!,"")</f>
        <v>#REF!</v>
      </c>
      <c r="AK3" s="6">
        <f>COUNTIF(AJ3,$E$3)+COUNTIF(AJ3,$E$14)+COUNTIF(AJ3,$E$25)+COUNTIF(AJ3,$E$36)+COUNTIF(AJ3,$E$47)+COUNTIF(AJ3,$E$58)+COUNTIF(AJ3,$E$69)+COUNTIF(AJ3,$E$80)+COUNTIF(AJ3,$E$91)+COUNTIF(AJ3,$E$102)+COUNTIF(AJ3,$E$113)+COUNTIF(AJ3,$E$124)+COUNTIF(AJ3,$E$135)+COUNTIF(AJ3,$E$146)+COUNTIF(AJ3,$E$157)+COUNTIF(AJ3,$E$168)+COUNTIF(AJ3,$E$179)+COUNTIF(AJ3,$E$190)+COUNTIF(AJ3,$E$201)+COUNTIF(AJ3,$E$212)+COUNTIF(AJ3,$E$223)+COUNTIF(AJ3,$E$234)+COUNTIF(AJ3,$E$245)+COUNTIF(AJ3,$E$256)+COUNTIF(AJ3,$E$267)+COUNTIF(AJ3,$E$278)+COUNTIF(AJ3,$E$289)+COUNTIF(AJ3,$E$300)+COUNTIF(AJ3,$E$311)+COUNTIF(AJ3,$E$322)+COUNTIF(AJ3,$E$444)+COUNTIF(AJ3,$E$455)+COUNTIF(AJ3,$E$466)+COUNTIF(AJ3,$E$477)</f>
        <v>0</v>
      </c>
      <c r="AL3" s="7">
        <f>COUNTIF(AJ3,$E$4)+COUNTIF(AJ3,$E$15)+COUNTIF(AJ3,$E$26)+COUNTIF(AJ3,$E$37)+COUNTIF(AJ3,$E$48)+COUNTIF(AJ3,$E$59)+COUNTIF(AJ3,$E$70)+COUNTIF(AJ3,$E$81)+COUNTIF(AJ3,$E$92)+COUNTIF(AJ3,$E$103)+COUNTIF(AJ3,$E$114)+COUNTIF(AJ3,$E$125)+COUNTIF(AJ3,$E$136)+COUNTIF(AJ3,$E$147)+COUNTIF(AJ3,$E$158)+COUNTIF(AJ3,$E$169)+COUNTIF(AJ3,$E$180)+COUNTIF(AJ3,$E$191)+COUNTIF(AJ3,$E$202)+COUNTIF(AJ3,$E$213)+COUNTIF(AJ3,$E$224)+COUNTIF(AJ3,$E$235)+COUNTIF(AJ3,$E$246)+COUNTIF(AJ3,$E$257)+COUNTIF(AJ3,$E$268)+COUNTIF(AJ3,$E$279)+COUNTIF(AJ3,$E$290)+COUNTIF(AJ3,$E$301)+COUNTIF(AJ3,$E$312)+COUNTIF(AJ3,$E$323)+COUNTIF(AJ3,$E$445)+COUNTIF(AJ3,$E$456)+COUNTIF(AJ3,$E$467)+COUNTIF(AJ3,$E$478)</f>
        <v>0</v>
      </c>
      <c r="AM3" s="7">
        <f>COUNTIF(AJ3,$E$5)+COUNTIF(AJ3,$E$16)+COUNTIF(AJ3,$E$27)+COUNTIF(AJ3,$E$38)+COUNTIF(AJ3,$E$49)+COUNTIF(AJ3,$E$60)+COUNTIF(AJ3,$E$71)+COUNTIF(AJ3,$E$82)+COUNTIF(AJ3,$E$93)+COUNTIF(AJ3,$E$104)+COUNTIF(AJ3,$E$115)+COUNTIF(AJ3,$E$126)+COUNTIF(AJ3,$E$137)+COUNTIF(AJ3,$E$148)+COUNTIF(AJ3,$E$159)+COUNTIF(AJ3,$E$170)+COUNTIF(AJ3,$E$181)+COUNTIF(AJ3,$E$192)+COUNTIF(AJ3,$E$203)+COUNTIF(AJ3,$E$214)+COUNTIF(AJ3,$E$225)+COUNTIF(AJ3,$E$236)+COUNTIF(AJ3,$E$247)+COUNTIF(AJ3,$E$258)+COUNTIF(AJ3,$E$269)+COUNTIF(AJ3,$E$280)+COUNTIF(AJ3,$E$291)+COUNTIF(AJ3,$E$302)+COUNTIF(AJ3,$E$313)+COUNTIF(AJ3,$E$324)+COUNTIF(AJ3,$E$446)+COUNTIF(AJ3,$E$457)+COUNTIF(AJ3,$E$468)+COUNTIF(AJ3,$E$479)</f>
        <v>0</v>
      </c>
      <c r="AN3" s="7">
        <f>COUNTIF(AJ3,$E$6)+COUNTIF(AJ3,$E$17)+COUNTIF(AJ3,$E$28)+COUNTIF(AJ3,$E$39)+COUNTIF(AJ3,$E$50)+COUNTIF(AJ3,$E$61)+COUNTIF(AJ3,$E$72)+COUNTIF(AJ3,$E$83)+COUNTIF(AJ3,$E$94)+COUNTIF(AJ3,$E$105)+COUNTIF(AJ3,$E$116)+COUNTIF(AJ3,$E$127)+COUNTIF(AJ3,$E$138)+COUNTIF(AJ3,$E$149)+COUNTIF(AJ3,$E$160)+COUNTIF(AJ3,$E$171)+COUNTIF(AJ3,$E$182)+COUNTIF(AJ3,$E$193)+COUNTIF(AJ3,$E$204)+COUNTIF(AJ3,$E$215)+COUNTIF(AJ3,$E$226)+COUNTIF(AJ3,$E$237)+COUNTIF(AJ3,$E$248)+COUNTIF(AJ3,$E$259)+COUNTIF(AJ3,$E$270)+COUNTIF(AJ3,$E$281)+COUNTIF(AJ3,$E$292)+COUNTIF(AJ3,$E$303)+COUNTIF(AJ3,$E$314)+COUNTIF(AJ3,$E$325)+COUNTIF(AJ3,$E$447)+COUNTIF(AJ3,$E$458)+COUNTIF(AJ3,$E$469)+COUNTIF(AJ3,$E$480)</f>
        <v>0</v>
      </c>
      <c r="AO3" s="7">
        <f>COUNTIF(AJ3,$E$7)+COUNTIF(AJ3,$E$18)+COUNTIF(AJ3,$E$29)+COUNTIF(AJ3,$E$40)+COUNTIF(AJ3,$E$51)+COUNTIF(AJ3,$E$62)+COUNTIF(AJ3,$E$73)+COUNTIF(AJ3,$E$84)+COUNTIF(AJ3,$E$95)+COUNTIF(AJ3,$E$106)+COUNTIF(AJ3,$E$117)+COUNTIF(AJ3,$E$128)+COUNTIF(AJ3,$E$139)+COUNTIF(AJ3,$E$150)+COUNTIF(AJ3,$E$161)+COUNTIF(AJ3,$E$172)+COUNTIF(AJ3,$E$183)+COUNTIF(AJ3,$E$194)+COUNTIF(AJ3,$E$205)+COUNTIF(AJ3,$E$216)+COUNTIF(AJ3,$E$227)+COUNTIF(AJ3,$E$238)+COUNTIF(AJ3,$E$249)+COUNTIF(AJ3,$E$260)+COUNTIF(AJ3,$E$271)+COUNTIF(AJ3,$E$282)+COUNTIF(AJ3,$E$293)+COUNTIF(AJ3,$E$304)+COUNTIF(AJ3,$E$315)+COUNTIF(AJ3,$E$326)+COUNTIF(AJ3,$E$448)+COUNTIF(AJ3,$E$459)+COUNTIF(AJ3,$E$470)+COUNTIF(AJ3,$E$481)</f>
        <v>0</v>
      </c>
      <c r="AP3" s="19">
        <f>COUNTIF(AJ3,$E$8)+COUNTIF(AJ3,$E$19)+COUNTIF(AJ3,$E$30)+COUNTIF(AJ3,$E$41)+COUNTIF(AJ3,$E$52)+COUNTIF(AJ3,$E$63)+COUNTIF(AJ3,$E$74)+COUNTIF(AJ3,$E$85)+COUNTIF(AJ3,$E$96)+COUNTIF(AJ3,$E$107)+COUNTIF(AJ3,$E$118)+COUNTIF(AJ3,$E$129)+COUNTIF(AJ3,$E$140)+COUNTIF(AJ3,$E$151)+COUNTIF(AJ3,$E$162)+COUNTIF(AJ3,$E$173)+COUNTIF(AJ3,$E$184)+COUNTIF(AJ3,$E$195)+COUNTIF(AJ3,$E$206)+COUNTIF(AJ3,$E$217)+COUNTIF(AJ3,$E$228)+COUNTIF(AJ3,$E$239)+COUNTIF(AJ3,$E$250)+COUNTIF(AJ3,$E$261)+COUNTIF(AJ3,$E$272)+COUNTIF(AJ3,$E$283)+COUNTIF(AJ3,$E$294)+COUNTIF(AJ3,$E$305)+COUNTIF(AJ3,$E$316)+COUNTIF(AJ3,$E$327)+COUNTIF(AJ3,$E$449)+COUNTIF(AJ3,$E$460)+COUNTIF(AJ3,$E$471)+COUNTIF(AJ3,$E$482)</f>
        <v>0</v>
      </c>
      <c r="AQ3" s="7">
        <f>COUNTIF(AJ3,$E$9)+COUNTIF(AJ3,$E$20)+COUNTIF(AJ3,$E$31)+COUNTIF(AJ3,$E$42)+COUNTIF(AJ3,$E$53)+COUNTIF(AJ3,$E$64)+COUNTIF(AJ3,$E$75)+COUNTIF(AJ3,$E$86)+COUNTIF(AJ3,$E$97)+COUNTIF(AJ3,$E$108)+COUNTIF(AJ3,$E$119)+COUNTIF(AJ3,$E$130)+COUNTIF(AJ3,$E$141)+COUNTIF(AJ3,$E$152)+COUNTIF(AJ3,$E$163)+COUNTIF(AJ3,$E$174)+
COUNTIF(AJ3,$E$185)+COUNTIF(AJ3,$E$196)+COUNTIF(AJ3,$E$207)+COUNTIF(AJ3,$E$218)+COUNTIF(AJ3,$E$229)+COUNTIF(AJ3,$E$240)+COUNTIF(AJ3,$E$251)+COUNTIF(AJ3,$E$262)+COUNTIF(AJ3,$E$273)+COUNTIF(AJ3,$E$284)+COUNTIF(AJ3,$E$295)+COUNTIF(AJ3,$E$306)+COUNTIF(AJ3,$E$317)+COUNTIF(AJ3,$E$328)+COUNTIF(AJ3,$E$450)+COUNTIF(AJ3,$E$461)+COUNTIF(AJ3,$E$472)+COUNTIF(AJ3,$E$483)</f>
        <v>0</v>
      </c>
      <c r="AR3" s="7">
        <f>COUNTIF(AJ3,$E$10)+COUNTIF(AJ3,$E$21)+COUNTIF(AJ3,$E$32)+COUNTIF(AJ3,$E$43)+COUNTIF(AJ3,$E$54)+COUNTIF(AJ3,$E$65)+COUNTIF(AJ3,$E$76)+COUNTIF(AJ3,$E$87)+
COUNTIF(AJ3,$E$98)+COUNTIF(AJ3,$E$109)+COUNTIF(AJ3,$E$120)+COUNTIF(AJ3,$E$131)+COUNTIF(AJ3,$E$142)+COUNTIF(AJ3,$E$153)+COUNTIF(AJ3,$E$164)+COUNTIF(AJ3,$E$175)+
COUNTIF(AJ3,$E$186)+COUNTIF(AJ3,$E$197)+COUNTIF(AJ3,$E$208)+COUNTIF(AJ3,$E$219)+COUNTIF(AJ3,$E$230)+COUNTIF(AJ3,$E$241)+COUNTIF(AJ3,$E$252)+COUNTIF(AJ3,$E$263)+COUNTIF(AJ3,$E$274)+COUNTIF(AJ3,$E$285)+COUNTIF(AJ3,$E$296)+COUNTIF(AJ3,$E$307)+COUNTIF(AJ3,$E$318)+COUNTIF(AJ3,$E$329)+COUNTIF(AJ3,$E$451)+COUNTIF(AJ3,$E$462)+COUNTIF(AJ3,$E$473)+COUNTIF(AJ3,$E$484)</f>
        <v>0</v>
      </c>
      <c r="AS3" s="21">
        <f>COUNTIF(AJ3,$E$334)+COUNTIF(AJ3,$E$345)+COUNTIF(AJ3,$E$356)+COUNTIF(AJ3,$E$367)+COUNTIF(AJ3,$E$378)+COUNTIF(AJ3,$E$389)+COUNTIF(AJ3,$E$400)+COUNTIF(AJ3,$E$411)+COUNTIF(AJ3,$E$422)+COUNTIF(AJ3,$E$433)+COUNTIF(AJ3,$E$477)+COUNTIF(AJ3,$E$488)+COUNTIF(AJ3,$E$499)+COUNTIF(AJ3,$E$510)+COUNTIF(AJ3,$E$521)+COUNTIF(AJ3,$E$532)</f>
        <v>0</v>
      </c>
      <c r="AT3" s="20">
        <f>COUNTIF(AJ3,$E$335)+COUNTIF(AJ3,$E$346)+COUNTIF(AJ3,$E$357)+COUNTIF(AJ3,$E$368)+COUNTIF(AJ3,$E$379)+COUNTIF(AJ3,$E$390)+COUNTIF(AJ3,$E$401)+COUNTIF(AJ3,$E$412)+COUNTIF(AJ3,$E$423)+COUNTIF(AJ3,$E$434)+COUNTIF(AJ3,$E$478)+COUNTIF(AJ3,$E$489)+COUNTIF(AJ3,$E$500)+COUNTIF(AJ3,$E$511)+COUNTIF(AJ3,$E$522)+COUNTIF(AJ3,$E$533)</f>
        <v>0</v>
      </c>
      <c r="AU3" s="20">
        <f>COUNTIF(AJ3,$E$336)+COUNTIF(AJ3,$E$347)+COUNTIF(AJ3,$E$358)+COUNTIF(AJ3,$E$369)+COUNTIF(AJ3,$E$380)+COUNTIF(AJ3,$E$391)+COUNTIF(AJ3,$E$402)+COUNTIF(AJ3,$E$413)+COUNTIF(AJ3,$E$424)+COUNTIF(AJ3,$E$435)+COUNTIF(AJ3,$E$479)+COUNTIF(AJ3,$E$490)+COUNTIF(AJ3,$E$501)+COUNTIF(AJ3,$E$512)+COUNTIF(AJ3,$E$523)+COUNTIF(AJ3,$E$534)</f>
        <v>0</v>
      </c>
      <c r="AV3" s="20">
        <f>COUNTIF(AJ3,$E$337)+COUNTIF(AJ3,$E$348)+COUNTIF(AJ3,$E$359)+COUNTIF(AJ3,$E$370)+COUNTIF(AJ3,$E$381)+COUNTIF(AJ3,$E$392)+COUNTIF(AJ3,$E$403)+COUNTIF(AJ3,$E$414)+COUNTIF(AJ3,$E$425)+COUNTIF(AJ3,$E$436)+COUNTIF(AJ3,$E$480)+COUNTIF(AJ3,$E$491)+COUNTIF(AJ3,$E$502)+COUNTIF(AJ3,$E$513)+COUNTIF(AJ3,$E$524)+COUNTIF(AJ3,$E$535)</f>
        <v>0</v>
      </c>
      <c r="AW3" s="20">
        <f>COUNTIF(AJ3,$E$338)+COUNTIF(AJ3,$E$349)+COUNTIF(AJ3,$E$360)+COUNTIF(AJ3,$E$371)+COUNTIF(AJ3,$E$382)+COUNTIF(AJ3,$E$393)+COUNTIF(AJ3,$E$404)+COUNTIF(AJ3,$E$415)+COUNTIF(AJ3,$E$426)+COUNTIF(AJ3,$E$437)+COUNTIF(AJ3,$E$481)+COUNTIF(AJ3,$E$492)+COUNTIF(AJ3,$E$503)+COUNTIF(AJ3,$E$514)+COUNTIF(AJ3,$E$525)+COUNTIF(AJ3,$E$536)</f>
        <v>0</v>
      </c>
      <c r="AX3" s="22">
        <f>COUNTIF(AJ3,$E$339)+COUNTIF(AJ3,$E$350)+COUNTIF(AJ3,$E$361)+COUNTIF(AJ3,$E$372)+COUNTIF(AJ3,$E$383)+COUNTIF(AJ3,$E$394)+COUNTIF(AJ3,$E$405)+COUNTIF(AJ3,$E$416)+COUNTIF(AJ3,$E$427)+COUNTIF(AJ3,$E$438)+COUNTIF(AJ3,$E$482)+COUNTIF(AJ3,$E$493)+COUNTIF(AJ3,$E$504)+COUNTIF(AJ3,$E$515)+COUNTIF(AJ3,$E$526)+COUNTIF(AJ3,$E$537)</f>
        <v>0</v>
      </c>
      <c r="AZ3" s="23" t="e">
        <f>IF(#REF!&gt;0,#REF!,"")</f>
        <v>#REF!</v>
      </c>
      <c r="BA3" s="6">
        <f>COUNTIF(AZ3,$G$3)+COUNTIF(AZ3,$G$14)+COUNTIF(AZ3,$G$25)+COUNTIF(AZ3,$G$36)+COUNTIF(AZ3,$G$47)+COUNTIF(AZ3,$G$58)+COUNTIF(AZ3,$G$69)+COUNTIF(AZ3,$G$80)+COUNTIF(AZ3,$G$91)+COUNTIF(AZ3,$G$102)+COUNTIF(AZ3,$G$113)+COUNTIF(AZ3,$G$124)+COUNTIF(AZ3,$G$135)+COUNTIF(AZ3,$G$146)+COUNTIF(AZ3,$G$157)+COUNTIF(AZ3,$G$168)+COUNTIF(AZ3,$G$179)+COUNTIF(AZ3,$G$190)+COUNTIF(AZ3,$G$201)+COUNTIF(AZ3,$G$212)+COUNTIF(AZ3,$G$223)+COUNTIF(AZ3,$G$234)+COUNTIF(AZ3,$G$245)+COUNTIF(AZ3,$G$256)+COUNTIF(AZ3,$G$267)+COUNTIF(AZ3,$G$278)+COUNTIF(AZ3,$G$289)+COUNTIF(AZ3,$G$300)+COUNTIF(AZ3,$G$311)+COUNTIF(AZ3,$G$322)+COUNTIF(AZ3,$G$444)+COUNTIF(AZ3,$G$455)+COUNTIF(AZ3,$G$466)+COUNTIF(AZ3,$G$477)</f>
        <v>0</v>
      </c>
      <c r="BB3" s="7">
        <f>COUNTIF(AZ3,$G$4)+COUNTIF(AZ3,$G$15)+COUNTIF(AZ3,$G$26)+COUNTIF(AZ3,$G$37)+COUNTIF(AZ3,$G$48)+COUNTIF(AZ3,$G$59)+COUNTIF(AZ3,$G$70)+COUNTIF(AZ3,$G$81)+COUNTIF(AZ3,$G$92)+COUNTIF(AZ3,$G$103)+COUNTIF(AZ3,$G$114)+COUNTIF(AZ3,$G$125)+COUNTIF(AZ3,$G$136)+COUNTIF(AZ3,$G$147)+COUNTIF(AZ3,$G$158)+COUNTIF(AZ3,$G$169)+COUNTIF(AZ3,$G$180)+COUNTIF(AZ3,$G$191)+COUNTIF(AZ3,$G$202)+COUNTIF(AZ3,$G$213)+COUNTIF(AZ3,$G$224)+COUNTIF(AZ3,$G$235)+COUNTIF(AZ3,$G$246)+COUNTIF(AZ3,$G$257)+COUNTIF(AZ3,$G$268)+COUNTIF(AZ3,$G$279)+COUNTIF(AZ3,$G$290)+COUNTIF(AZ3,$G$301)+COUNTIF(AZ3,$G$312)+COUNTIF(AZ3,$G$323)+COUNTIF(AZ3,$G$445)+COUNTIF(AZ3,$G$456)+COUNTIF(AZ3,$G$467)+COUNTIF(AZ3,$G$478)</f>
        <v>0</v>
      </c>
      <c r="BC3" s="7">
        <f>COUNTIF(AZ3,$G$5)+COUNTIF(AZ3,$G$16)+COUNTIF(AZ3,$G$27)+COUNTIF(AZ3,$G$38)+COUNTIF(AZ3,$G$49)+COUNTIF(AZ3,$G$60)+COUNTIF(AZ3,$G$71)+COUNTIF(AZ3,$G$82)+COUNTIF(AZ3,$G$93)+COUNTIF(AZ3,$G$104)+COUNTIF(AZ3,$G$115)+COUNTIF(AZ3,$G$126)+COUNTIF(AZ3,$G$137)+COUNTIF(AZ3,$G$148)+COUNTIF(AZ3,$G$159)+COUNTIF(AZ3,$G$170)+COUNTIF(AZ3,$G$181)+COUNTIF(AZ3,$G$192)+COUNTIF(AZ3,$G$203)+COUNTIF(AZ3,$G$214)+COUNTIF(AZ3,$G$225)+COUNTIF(AZ3,$G$236)+COUNTIF(AZ3,$G$247)+COUNTIF(AZ3,$G$258)+COUNTIF(AZ3,$G$269)+COUNTIF(AZ3,$G$280)+COUNTIF(AZ3,$G$291)+COUNTIF(AZ3,$G$302)+COUNTIF(AZ3,$G$313)+COUNTIF(AZ3,$G$324)+COUNTIF(AZ3,$G$446)+COUNTIF(AZ3,$G$457)+COUNTIF(AZ3,$G$468)+COUNTIF(AZ3,$G$479)</f>
        <v>0</v>
      </c>
      <c r="BD3" s="7">
        <f>COUNTIF(AZ3,$G$6)+COUNTIF(AZ3,$G$17)+COUNTIF(AZ3,$G$28)+COUNTIF(AZ3,$G$39)+COUNTIF(AZ3,$G$50)+COUNTIF(AZ3,$G$61)+COUNTIF(AZ3,$G$72)+COUNTIF(AZ3,$G$83)+COUNTIF(AZ3,$G$94)+COUNTIF(AZ3,$G$105)+COUNTIF(AZ3,$G$116)+COUNTIF(AZ3,$G$127)+COUNTIF(AZ3,$G$138)+COUNTIF(AZ3,$G$149)+COUNTIF(AZ3,$G$160)+COUNTIF(AZ3,$G$171)+COUNTIF(AZ3,$G$182)+COUNTIF(AZ3,$G$193)+COUNTIF(AZ3,$G$204)+COUNTIF(AZ3,$G$215)+COUNTIF(AZ3,$G$226)+COUNTIF(AZ3,$G$237)+COUNTIF(AZ3,$G$248)+COUNTIF(AZ3,$G$259)+COUNTIF(AZ3,$G$270)+COUNTIF(AZ3,$G$281)+COUNTIF(AZ3,$G$292)+COUNTIF(AZ3,$G$303)+COUNTIF(AZ3,$G$314)+COUNTIF(AZ3,$G$325)+COUNTIF(AZ3,$G$447)+COUNTIF(AZ3,$G$458)+COUNTIF(AZ3,$G$469)+COUNTIF(AZ3,$G$480)</f>
        <v>0</v>
      </c>
      <c r="BE3" s="7">
        <f>COUNTIF(AZ3,$G$7)+COUNTIF(AZ3,$G$18)+COUNTIF(AZ3,$G$29)+COUNTIF(AZ3,$G$40)+COUNTIF(AZ3,$G$51)+COUNTIF(AZ3,$G$62)+COUNTIF(AZ3,$G$73)+COUNTIF(AZ3,$G$84)+COUNTIF(AZ3,$G$95)+COUNTIF(AZ3,$G$106)+COUNTIF(AZ3,$G$117)+COUNTIF(AZ3,$G$128)+COUNTIF(AZ3,$G$139)+COUNTIF(AZ3,$G$150)+COUNTIF(AZ3,$G$161)+COUNTIF(AZ3,$G$172)+COUNTIF(AZ3,$G$183)+COUNTIF(AZ3,$G$194)+COUNTIF(AZ3,$G$205)+COUNTIF(AZ3,$G$216)+COUNTIF(AZ3,$G$227)+COUNTIF(AZ3,$G$238)+COUNTIF(AZ3,$G$249)+COUNTIF(AZ3,$G$260)+COUNTIF(AZ3,$G$271)+COUNTIF(AZ3,$G$282)+COUNTIF(AZ3,$G$293)+COUNTIF(AZ3,$G$304)+COUNTIF(AZ3,$G$315)+COUNTIF(AZ3,$G$326)+COUNTIF(AZ3,$G$448)+COUNTIF(AZ3,$G$459)+COUNTIF(AZ3,$G$470)+COUNTIF(AZ3,$G$481)</f>
        <v>0</v>
      </c>
      <c r="BF3" s="19">
        <f>COUNTIF(AZ3,$G$8)+COUNTIF(AZ3,$G$19)+COUNTIF(AZ3,$G$30)+COUNTIF(AZ3,$G$41)+COUNTIF(AZ3,$G$52)+COUNTIF(AZ3,$G$63)+COUNTIF(AZ3,$G$74)+COUNTIF(AZ3,$G$85)+COUNTIF(AZ3,$G$96)+COUNTIF(AZ3,$G$107)+COUNTIF(AZ3,$G$118)+COUNTIF(AZ3,$G$129)+COUNTIF(AZ3,$G$140)+COUNTIF(AZ3,$G$151)+COUNTIF(AZ3,$G$162)+COUNTIF(AZ3,$G$173)+COUNTIF(AZ3,$G$184)+COUNTIF(AZ3,$G$195)+COUNTIF(AZ3,$G$206)+COUNTIF(AZ3,$G$217)+COUNTIF(AZ3,$G$228)+COUNTIF(AZ3,$G$239)+COUNTIF(AZ3,$G$250)+COUNTIF(AZ3,$G$261)+COUNTIF(AZ3,$G$272)+COUNTIF(AZ3,$G$283)+COUNTIF(AZ3,$G$294)+COUNTIF(AZ3,$G$305)+COUNTIF(AZ3,$G$316)+COUNTIF(AZ3,$G$327)+COUNTIF(AZ3,$G$449)+COUNTIF(AZ3,$G$460)+COUNTIF(AZ3,$G$471)+COUNTIF(AZ3,$G$482)</f>
        <v>0</v>
      </c>
      <c r="BG3" s="7">
        <f>COUNTIF(AZ3,$G$9)+COUNTIF(AZ3,$G$20)+COUNTIF(AZ3,$G$31)+COUNTIF(AZ3,$G$42)+COUNTIF(AZ3,$G$53)+COUNTIF(AZ3,$G$64)+COUNTIF(AZ3,$G$75)+COUNTIF(AZ3,$G$86)+COUNTIF(AZ3,$G$97)+COUNTIF(AZ3,$G$108)+COUNTIF(AZ3,$G$119)+COUNTIF(AZ3,$G$130)+COUNTIF(AZ3,$G$141)+COUNTIF(AZ3,$G$152)+COUNTIF(AZ3,$G$163)+COUNTIF(AZ3,$G$174)+
COUNTIF(AZ3,$G$185)+COUNTIF(AZ3,$G$196)+COUNTIF(AZ3,$G$207)+COUNTIF(AZ3,$G$218)+COUNTIF(AZ3,$G$229)+COUNTIF(AZ3,$G$240)+COUNTIF(AZ3,$G$251)+COUNTIF(AZ3,$G$262)+COUNTIF(AZ3,$G$273)+COUNTIF(AZ3,$G$284)+COUNTIF(AZ3,$G$295)+COUNTIF(AZ3,$G$306)+COUNTIF(AZ3,$G$317)+COUNTIF(AZ3,$G$328)+COUNTIF(AZ3,$G$450)+COUNTIF(AZ3,$G$461)+COUNTIF(AZ3,$G$472)+COUNTIF(AZ3,$G$483)</f>
        <v>0</v>
      </c>
      <c r="BH3" s="7">
        <f>COUNTIF(AZ3,$G$10)+COUNTIF(AZ3,$G$21)+COUNTIF(AZ3,$G$32)+COUNTIF(AZ3,$G$43)+COUNTIF(AZ3,$G$54)+COUNTIF(AZ3,$G$65)+COUNTIF(AZ3,$G$76)+COUNTIF(AZ3,$G$87)+
COUNTIF(AZ3,$G$98)+COUNTIF(AZ3,$G$109)+COUNTIF(AZ3,$G$120)+COUNTIF(AZ3,$G$131)+COUNTIF(AZ3,$G$142)+COUNTIF(AZ3,$G$153)+COUNTIF(AZ3,$G$164)+COUNTIF(AZ3,$G$175)+
COUNTIF(AZ3,$G$186)+COUNTIF(AZ3,$G$197)+COUNTIF(AZ3,$G$208)+COUNTIF(AZ3,$G$219)+COUNTIF(AZ3,$G$230)+COUNTIF(AZ3,$G$241)+COUNTIF(AZ3,$G$252)+COUNTIF(AZ3,$G$263)+COUNTIF(AZ3,$G$274)+COUNTIF(AZ3,$G$285)+COUNTIF(AZ3,$G$296)+COUNTIF(AZ3,$G$307)+COUNTIF(AZ3,$G$318)+COUNTIF(AZ3,$G$329)+COUNTIF(AZ3,$G$451)+COUNTIF(AZ3,$G$462)+COUNTIF(AZ3,$G$473)+COUNTIF(AZ3,$G$484)</f>
        <v>0</v>
      </c>
      <c r="BI3" s="21">
        <f>COUNTIF(AZ3,$G$334)+COUNTIF(AZ3,$G$345)+COUNTIF(AZ3,$G$356)+COUNTIF(AZ3,$G$367)+COUNTIF(AZ3,$G$378)+COUNTIF(AZ3,$G$389)+COUNTIF(AZ3,$G$400)+COUNTIF(AZ3,$G$411)+COUNTIF(AZ3,$G$422)+COUNTIF(AZ3,$G$433)+COUNTIF(AZ3,$G$477)+COUNTIF(AZ3,$G$488)+COUNTIF(AZ3,$G$499)+COUNTIF(AZ3,$G$510)+COUNTIF(AZ3,$G$521)+COUNTIF(AZ3,$G$532)</f>
        <v>0</v>
      </c>
      <c r="BJ3" s="20">
        <f>COUNTIF(AZ3,$G$335)+COUNTIF(AZ3,$G$346)+COUNTIF(AZ3,$G$357)+COUNTIF(AZ3,$G$368)+COUNTIF(AZ3,$G$379)+COUNTIF(AZ3,$G$390)+COUNTIF(AZ3,$G$401)+COUNTIF(AZ3,$G$412)+COUNTIF(AZ3,$G$423)+COUNTIF(AZ3,$G$434)+COUNTIF(AZ3,$G$478)+COUNTIF(AZ3,$G$489)+COUNTIF(AZ3,$G$500)+COUNTIF(AZ3,$G$511)+COUNTIF(AZ3,$G$522)+COUNTIF(AZ3,$G$533)</f>
        <v>0</v>
      </c>
      <c r="BK3" s="20">
        <f>COUNTIF(AZ3,$G$336)+COUNTIF(AZ3,$G$347)+COUNTIF(AZ3,$G$358)+COUNTIF(AZ3,$G$369)+COUNTIF(AZ3,$G$380)+COUNTIF(AZ3,$G$391)+COUNTIF(AZ3,$G$402)+COUNTIF(AZ3,$G$413)+COUNTIF(AZ3,$G$424)+COUNTIF(AZ3,$G$435)+COUNTIF(AZ3,$G$479)+COUNTIF(AZ3,$G$490)+COUNTIF(AZ3,$G$501)+COUNTIF(AZ3,$G$512)+COUNTIF(AZ3,$G$523)+COUNTIF(AZ3,$G$534)</f>
        <v>0</v>
      </c>
      <c r="BL3" s="20">
        <f>COUNTIF(AZ3,$G$337)+COUNTIF(AZ3,$G$348)+COUNTIF(AZ3,$G$359)+COUNTIF(AZ3,$G$370)+COUNTIF(AZ3,$G$381)+COUNTIF(AZ3,$G$392)+COUNTIF(AZ3,$G$403)+COUNTIF(AZ3,$G$414)+COUNTIF(AZ3,$G$425)+COUNTIF(AZ3,$G$436)+COUNTIF(AZ3,$G$480)+COUNTIF(AZ3,$G$491)+COUNTIF(AZ3,$G$502)+COUNTIF(AZ3,$G$513)+COUNTIF(AZ3,$G$524)+COUNTIF(AZ3,$G$535)</f>
        <v>0</v>
      </c>
      <c r="BM3" s="20">
        <f>COUNTIF(AZ3,$G$338)+COUNTIF(AZ3,$G$349)+COUNTIF(AZ3,$G$360)+COUNTIF(AZ3,$G$371)+COUNTIF(AZ3,$G$382)+COUNTIF(AZ3,$G$393)+COUNTIF(AZ3,$G$404)+COUNTIF(AZ3,$G$415)+COUNTIF(AZ3,$G$426)+COUNTIF(AZ3,$G$437)+COUNTIF(AZ3,$G$481)+COUNTIF(AZ3,$G$492)+COUNTIF(AZ3,$G$503)+COUNTIF(AZ3,$G$514)+COUNTIF(AZ3,$G$525)+COUNTIF(AZ3,$G$536)</f>
        <v>0</v>
      </c>
      <c r="BN3" s="22">
        <f>COUNTIF(AZ3,$G$339)+COUNTIF(AZ3,$G$350)+COUNTIF(AZ3,$G$361)+COUNTIF(AZ3,$G$372)+COUNTIF(AZ3,$G$383)+COUNTIF(AZ3,$G$394)+COUNTIF(AZ3,$G$405)+COUNTIF(AZ3,$G$416)+COUNTIF(AZ3,$G$427)+COUNTIF(AZ3,$G$438)+COUNTIF(AZ3,$G$482)+COUNTIF(AZ3,$G$493)+COUNTIF(AZ3,$G$504)+COUNTIF(AZ3,$G$515)+COUNTIF(AZ3,$G$526)+COUNTIF(AZ3,$G$537)</f>
        <v>0</v>
      </c>
      <c r="BP3" s="23" t="e">
        <f>IF(#REF!&gt;0,#REF!,"")</f>
        <v>#REF!</v>
      </c>
      <c r="BQ3" s="6">
        <f>COUNTIF(BP3,$I$3)+COUNTIF(BP3,$I$14)+COUNTIF(BP3,$I$25)+COUNTIF(BP3,$I$36)+COUNTIF(BP3,$I$47)+COUNTIF(BP3,$I$58)+COUNTIF(BP3,$I$69)+COUNTIF(BP3,$I$80)+COUNTIF(BP3,$I$91)+COUNTIF(BP3,$I$102)+COUNTIF(BP3,$I$113)+COUNTIF(BP3,$I$124)+COUNTIF(BP3,$I$135)+COUNTIF(BP3,$I$146)+COUNTIF(BP3,$I$157)+COUNTIF(BP3,$I$168)+COUNTIF(BP3,$I$179)+COUNTIF(BP3,$I$190)+COUNTIF(BP3,$I$201)+COUNTIF(BP3,$I$212)+COUNTIF(BP3,$I$223)+COUNTIF(BP3,$I$234)+COUNTIF(BP3,$I$245)+COUNTIF(BP3,$I$256)+COUNTIF(BP3,$I$267)+COUNTIF(BP3,$I$278)+COUNTIF(BP3,$I$289)+COUNTIF(BP3,$I$300)+COUNTIF(BP3,$I$311)+COUNTIF(BP3,$I$322)+COUNTIF(BP3,$I$444)+COUNTIF(BP3,$I$455)+COUNTIF(BP3,$I$466)+COUNTIF(BP3,$I$477)</f>
        <v>0</v>
      </c>
      <c r="BR3" s="7">
        <f>COUNTIF(BP3,$I$4)+COUNTIF(BP3,$I$15)+COUNTIF(BP3,$I$26)+COUNTIF(BP3,$I$37)+COUNTIF(BP3,$I$48)+COUNTIF(BP3,$I$59)+COUNTIF(BP3,$I$70)+COUNTIF(BP3,$I$81)+COUNTIF(BP3,$I$92)+COUNTIF(BP3,$I$103)+COUNTIF(BP3,$I$114)+COUNTIF(BP3,$I$125)+COUNTIF(BP3,$I$136)+COUNTIF(BP3,$I$147)+COUNTIF(BP3,$I$158)+COUNTIF(BP3,$I$169)+COUNTIF(BP3,$I$180)+COUNTIF(BP3,$I$191)+COUNTIF(BP3,$I$202)+COUNTIF(BP3,$I$213)+COUNTIF(BP3,$I$224)+COUNTIF(BP3,$I$235)+COUNTIF(BP3,$I$246)+COUNTIF(BP3,$I$257)+COUNTIF(BP3,$I$268)+COUNTIF(BP3,$I$279)+COUNTIF(BP3,$I$290)+COUNTIF(BP3,$I$301)+COUNTIF(BP3,$I$312)+COUNTIF(BP3,$I$323)+COUNTIF(BP3,$I$445)+COUNTIF(BP3,$I$456)+COUNTIF(BP3,$I$467)+COUNTIF(BP3,$I$478)</f>
        <v>0</v>
      </c>
      <c r="BS3" s="7">
        <f>COUNTIF(BP3,$I$5)+COUNTIF(BP3,$I$16)+COUNTIF(BP3,$I$27)+COUNTIF(BP3,$I$38)+COUNTIF(BP3,$I$49)+COUNTIF(BP3,$I$60)+COUNTIF(BP3,$I$71)+COUNTIF(BP3,$I$82)+COUNTIF(BP3,$I$93)+COUNTIF(BP3,$I$104)+COUNTIF(BP3,$I$115)+COUNTIF(BP3,$I$126)+COUNTIF(BP3,$I$137)+COUNTIF(BP3,$I$148)+COUNTIF(BP3,$I$159)+COUNTIF(BP3,$I$170)+COUNTIF(BP3,$I$181)+COUNTIF(BP3,$I$192)+COUNTIF(BP3,$I$203)+COUNTIF(BP3,$I$214)+COUNTIF(BP3,$I$225)+COUNTIF(BP3,$I$236)+COUNTIF(BP3,$I$247)+COUNTIF(BP3,$I$258)+COUNTIF(BP3,$I$269)+COUNTIF(BP3,$I$280)+COUNTIF(BP3,$I$291)+COUNTIF(BP3,$I$302)+COUNTIF(BP3,$I$313)+COUNTIF(BP3,$I$324)+COUNTIF(BP3,$I$446)+COUNTIF(BP3,$I$457)+COUNTIF(BP3,$I$468)+COUNTIF(BP3,$I$479)</f>
        <v>0</v>
      </c>
      <c r="BT3" s="7">
        <f>COUNTIF(BP3,$I$6)+COUNTIF(BP3,$I$17)+COUNTIF(BP3,$I$28)+COUNTIF(BP3,$I$39)+COUNTIF(BP3,$I$50)+COUNTIF(BP3,$I$61)+COUNTIF(BP3,$I$72)+COUNTIF(BP3,$I$83)+COUNTIF(BP3,$I$94)+COUNTIF(BP3,$I$105)+COUNTIF(BP3,$I$116)+COUNTIF(BP3,$I$127)+COUNTIF(BP3,$I$138)+COUNTIF(BP3,$I$149)+COUNTIF(BP3,$I$160)+COUNTIF(BP3,$I$171)+COUNTIF(BP3,$I$182)+COUNTIF(BP3,$I$193)+COUNTIF(BP3,$I$204)+COUNTIF(BP3,$I$215)+COUNTIF(BP3,$I$226)+COUNTIF(BP3,$I$237)+COUNTIF(BP3,$I$248)+COUNTIF(BP3,$I$259)+COUNTIF(BP3,$I$270)+COUNTIF(BP3,$I$281)+COUNTIF(BP3,$I$292)+COUNTIF(BP3,$I$303)+COUNTIF(BP3,$I$314)+COUNTIF(BP3,$I$325)+COUNTIF(BP3,$I$447)+COUNTIF(BP3,$I$458)+COUNTIF(BP3,$I$469)+COUNTIF(BP3,$I$480)</f>
        <v>0</v>
      </c>
      <c r="BU3" s="7">
        <f>COUNTIF(BP3,$I$7)+COUNTIF(BP3,$I$18)+COUNTIF(BP3,$I$29)+COUNTIF(BP3,$I$40)+COUNTIF(BP3,$I$51)+COUNTIF(BP3,$I$62)+COUNTIF(BP3,$I$73)+COUNTIF(BP3,$I$84)+COUNTIF(BP3,$I$95)+COUNTIF(BP3,$I$106)+COUNTIF(BP3,$I$117)+COUNTIF(BP3,$I$128)+COUNTIF(BP3,$I$139)+COUNTIF(BP3,$I$150)+COUNTIF(BP3,$I$161)+COUNTIF(BP3,$I$172)+COUNTIF(BP3,$I$183)+COUNTIF(BP3,$I$194)+COUNTIF(BP3,$I$205)+COUNTIF(BP3,$I$216)+COUNTIF(BP3,$I$227)+COUNTIF(BP3,$I$238)+COUNTIF(BP3,$I$249)+COUNTIF(BP3,$I$260)+COUNTIF(BP3,$I$271)+COUNTIF(BP3,$I$282)+COUNTIF(BP3,$I$293)+COUNTIF(BP3,$I$304)+COUNTIF(BP3,$I$315)+COUNTIF(BP3,$I$326)+COUNTIF(BP3,$I$448)+COUNTIF(BP3,$I$459)+COUNTIF(BP3,$I$470)+COUNTIF(BP3,$I$481)</f>
        <v>0</v>
      </c>
      <c r="BV3" s="19">
        <f>COUNTIF(BP3,$I$8)+COUNTIF(BP3,$I$19)+COUNTIF(BP3,$I$30)+COUNTIF(BP3,$I$41)+COUNTIF(BP3,$I$52)+COUNTIF(BP3,$I$63)+COUNTIF(BP3,$I$74)+COUNTIF(BP3,$I$85)+COUNTIF(BP3,$I$96)+COUNTIF(BP3,$I$107)+COUNTIF(BP3,$I$118)+COUNTIF(BP3,$I$129)+COUNTIF(BP3,$I$140)+COUNTIF(BP3,$I$151)+COUNTIF(BP3,$I$162)+COUNTIF(BP3,$I$173)+COUNTIF(BP3,$I$184)+COUNTIF(BP3,$I$195)+COUNTIF(BP3,$I$206)+COUNTIF(BP3,$I$217)+COUNTIF(BP3,$I$228)+COUNTIF(BP3,$I$239)+COUNTIF(BP3,$I$250)+COUNTIF(BP3,$I$261)+COUNTIF(BP3,$I$272)+COUNTIF(BP3,$I$283)+COUNTIF(BP3,$I$294)+COUNTIF(BP3,$I$305)+COUNTIF(BP3,$I$316)+COUNTIF(BP3,$I$327)+COUNTIF(BP3,$I$449)+COUNTIF(BP3,$I$460)+COUNTIF(BP3,$I$471)+COUNTIF(BP3,$I$482)</f>
        <v>0</v>
      </c>
      <c r="BW3" s="7">
        <f>COUNTIF(BP3,$I$9)+COUNTIF(BP3,$I$20)+COUNTIF(BP3,$I$31)+COUNTIF(BP3,$I$42)+COUNTIF(BP3,$I$53)+COUNTIF(BP3,$I$64)+COUNTIF(BP3,$I$75)+COUNTIF(BP3,$I$86)+COUNTIF(BP3,$I$97)+COUNTIF(BP3,$I$108)+COUNTIF(BP3,$I$119)+COUNTIF(BP3,$I$130)+COUNTIF(BP3,$I$141)+COUNTIF(BP3,$I$152)+COUNTIF(BP3,$I$163)+COUNTIF(BP3,$I$174)+
COUNTIF(BP3,$I$185)+COUNTIF(BP3,$I$196)+COUNTIF(BP3,$I$207)+COUNTIF(BP3,$I$218)+COUNTIF(BP3,$I$229)+COUNTIF(BP3,$I$240)+COUNTIF(BP3,$I$251)+COUNTIF(BP3,$I$262)+COUNTIF(BP3,$I$273)+COUNTIF(BP3,$I$284)+COUNTIF(BP3,$I$295)+COUNTIF(BP3,$I$306)+COUNTIF(BP3,$I$317)+COUNTIF(BP3,$I$328)+COUNTIF(BP3,$I$450)+COUNTIF(BP3,$I$461)+COUNTIF(BP3,$I$472)+COUNTIF(BP3,$I$483)</f>
        <v>0</v>
      </c>
      <c r="BX3" s="7">
        <f>COUNTIF(BP3,$I$10)+COUNTIF(BP3,$I$21)+COUNTIF(BP3,$I$32)+COUNTIF(BP3,$I$43)+COUNTIF(BP3,$I$54)+COUNTIF(BP3,$I$65)+COUNTIF(BP3,$I$76)+COUNTIF(BP3,$I$87)+
COUNTIF(BP3,$I$98)+COUNTIF(BP3,$I$109)+COUNTIF(BP3,$I$120)+COUNTIF(BP3,$I$131)+COUNTIF(BP3,$I$142)+COUNTIF(BP3,$I$153)+COUNTIF(BP3,$I$164)+COUNTIF(BP3,$I$175)+
COUNTIF(BP3,$I$186)+COUNTIF(BP3,$I$197)+COUNTIF(BP3,$I$208)+COUNTIF(BP3,$I$219)+COUNTIF(BP3,$I$230)+COUNTIF(BP3,$I$241)+COUNTIF(BP3,$I$252)+COUNTIF(BP3,$I$263)+COUNTIF(BP3,$I$274)+COUNTIF(BP3,$I$285)+COUNTIF(BP3,$I$296)+COUNTIF(BP3,$I$307)+COUNTIF(BP3,$I$318)+COUNTIF(BP3,$I$329)+COUNTIF(BP3,$I$451)+COUNTIF(BP3,$I$462)+COUNTIF(BP3,$I$473)+COUNTIF(BP3,$I$484)</f>
        <v>0</v>
      </c>
      <c r="BY3" s="21">
        <f>COUNTIF(BP3,$I$334)+COUNTIF(BP3,$I$345)+COUNTIF(BP3,$I$356)+COUNTIF(BP3,$I$367)+COUNTIF(BP3,$I$378)+COUNTIF(BP3,$I$389)+COUNTIF(BP3,$I$400)+COUNTIF(BP3,$I$411)+COUNTIF(BP3,$I$422)+COUNTIF(BP3,$I$433)+COUNTIF(BP3,$I$477)+COUNTIF(BP3,$I$488)+COUNTIF(BP3,$I$499)+COUNTIF(BP3,$I$510)+COUNTIF(BP3,$I$521)+COUNTIF(BP3,$I$532)</f>
        <v>0</v>
      </c>
      <c r="BZ3" s="20">
        <f>COUNTIF(BP3,$I$335)+COUNTIF(BP3,$I$346)+COUNTIF(BP3,$I$357)+COUNTIF(BP3,$I$368)+COUNTIF(BP3,$I$379)+COUNTIF(BP3,$I$390)+COUNTIF(BP3,$I$401)+COUNTIF(BP3,$I$412)+COUNTIF(BP3,$I$423)+COUNTIF(BP3,$I$434)+COUNTIF(BP3,$I$478)+COUNTIF(BP3,$I$489)+COUNTIF(BP3,$I$500)+COUNTIF(BP3,$I$511)+COUNTIF(BP3,$I$522)+COUNTIF(BP3,$I$533)</f>
        <v>0</v>
      </c>
      <c r="CA3" s="20">
        <f>COUNTIF(BP3,$I$336)+COUNTIF(BP3,$I$347)+COUNTIF(BP3,$I$358)+COUNTIF(BP3,$I$369)+COUNTIF(BP3,$I$380)+COUNTIF(BP3,$I$391)+COUNTIF(BP3,$I$402)+COUNTIF(BP3,$I$413)+COUNTIF(BP3,$I$424)+COUNTIF(BP3,$I$435)+COUNTIF(BP3,$I$479)+COUNTIF(BP3,$I$490)+COUNTIF(BP3,$I$501)+COUNTIF(BP3,$I$512)+COUNTIF(BP3,$I$523)+COUNTIF(BP3,$I$534)</f>
        <v>0</v>
      </c>
      <c r="CB3" s="20">
        <f>COUNTIF(BP3,$I$337)+COUNTIF(BP3,$I$348)+COUNTIF(BP3,$I$359)+COUNTIF(BP3,$I$370)+COUNTIF(BP3,$I$381)+COUNTIF(BP3,$I$392)+COUNTIF(BP3,$I$403)+COUNTIF(BP3,$I$414)+COUNTIF(BP3,$I$425)+COUNTIF(BP3,$I$436)+COUNTIF(BP3,$I$480)+COUNTIF(BP3,$I$491)+COUNTIF(BP3,$I$502)+COUNTIF(BP3,$I$513)+COUNTIF(BP3,$I$524)+COUNTIF(BP3,$I$535)</f>
        <v>0</v>
      </c>
      <c r="CC3" s="20">
        <f>COUNTIF(BP3,$I$338)+COUNTIF(BP3,$I$349)+COUNTIF(BP3,$I$360)+COUNTIF(BP3,$I$371)+COUNTIF(BP3,$I$382)+COUNTIF(BP3,$I$393)+COUNTIF(BP3,$I$404)+COUNTIF(BP3,$I$415)+COUNTIF(BP3,$I$426)+COUNTIF(BP3,$I$437)+COUNTIF(BP3,$I$481)+COUNTIF(BP3,$I$492)+COUNTIF(BP3,$I$503)+COUNTIF(BP3,$I$514)+COUNTIF(BP3,$I$525)+COUNTIF(BP3,$I$536)</f>
        <v>0</v>
      </c>
      <c r="CD3" s="22">
        <f>COUNTIF(BP3,$I$339)+COUNTIF(BP3,$I$350)+COUNTIF(BP3,$I$361)+COUNTIF(BP3,$I$372)+COUNTIF(BP3,$I$383)+COUNTIF(BP3,$I$394)+COUNTIF(BP3,$I$405)+COUNTIF(BP3,$I$416)+COUNTIF(BP3,$I$427)+COUNTIF(BP3,$I$438)+COUNTIF(BP3,$I$482)+COUNTIF(BP3,$I$493)+COUNTIF(BP3,$I$504)+COUNTIF(BP3,$I$515)+COUNTIF(BP3,$I$526)+COUNTIF(BP3,$I$537)</f>
        <v>0</v>
      </c>
      <c r="CF3" s="23" t="e">
        <f>IF(#REF!&gt;0,#REF!,"")</f>
        <v>#REF!</v>
      </c>
      <c r="CG3" s="6">
        <f>COUNTIF(CF3,$K$3)+COUNTIF(CF3,$K$14)+COUNTIF(CF3,$K$25)+COUNTIF(CF3,$K$36)+COUNTIF(CF3,$K$47)+COUNTIF(CF3,$K$58)+COUNTIF(CF3,$K$69)+COUNTIF(CF3,$K$80)+COUNTIF(CF3,$K$91)+COUNTIF(CF3,$K$102)+COUNTIF(CF3,$K$113)+COUNTIF(CF3,$K$124)+COUNTIF(CF3,$K$135)+COUNTIF(CF3,$K$146)+COUNTIF(CF3,$K$157)+COUNTIF(CF3,$K$168)+COUNTIF(CF3,$K$179)+COUNTIF(CF3,$K$190)+COUNTIF(CF3,$K$201)+COUNTIF(CF3,$K$212)+COUNTIF(CF3,$K$223)+COUNTIF(CF3,$K$234)+COUNTIF(CF3,$K$245)+COUNTIF(CF3,$K$256)+COUNTIF(CF3,$K$267)+COUNTIF(CF3,$K$278)+COUNTIF(CF3,$K$289)+COUNTIF(CF3,$K$300)+COUNTIF(CF3,$K$311)+COUNTIF(CF3,$K$322)+COUNTIF(CF3,$K$444)+COUNTIF(CF3,$K$455)+COUNTIF(CF3,$K$466)+COUNTIF(CF3,$K$477)</f>
        <v>0</v>
      </c>
      <c r="CH3" s="7">
        <f>COUNTIF(CF3,$K$4)+COUNTIF(CF3,$K$15)+COUNTIF(CF3,$K$26)+COUNTIF(CF3,$K$37)+COUNTIF(CF3,$K$48)+COUNTIF(CF3,$K$59)+COUNTIF(CF3,$K$70)+COUNTIF(CF3,$K$81)+COUNTIF(CF3,$K$92)+COUNTIF(CF3,$K$103)+COUNTIF(CF3,$K$114)+COUNTIF(CF3,$K$125)+COUNTIF(CF3,$K$136)+COUNTIF(CF3,$K$147)+COUNTIF(CF3,$K$158)+COUNTIF(CF3,$K$169)+COUNTIF(CF3,$K$180)+COUNTIF(CF3,$K$191)+COUNTIF(CF3,$K$202)+COUNTIF(CF3,$K$213)+COUNTIF(CF3,$K$224)+COUNTIF(CF3,$K$235)+COUNTIF(CF3,$K$246)+COUNTIF(CF3,$K$257)+COUNTIF(CF3,$K$268)+COUNTIF(CF3,$K$279)+COUNTIF(CF3,$K$290)+COUNTIF(CF3,$K$301)+COUNTIF(CF3,$K$312)+COUNTIF(CF3,$K$323)+COUNTIF(CF3,$K$445)+COUNTIF(CF3,$K$456)+COUNTIF(CF3,$K$467)+COUNTIF(CF3,$K$478)</f>
        <v>0</v>
      </c>
      <c r="CI3" s="7">
        <f>COUNTIF(CF3,$K$5)+COUNTIF(CF3,$K$16)+COUNTIF(CF3,$K$27)+COUNTIF(CF3,$K$38)+COUNTIF(CF3,$K$49)+COUNTIF(CF3,$K$60)+COUNTIF(CF3,$K$71)+COUNTIF(CF3,$K$82)+COUNTIF(CF3,$K$93)+COUNTIF(CF3,$K$104)+COUNTIF(CF3,$K$115)+COUNTIF(CF3,$K$126)+COUNTIF(CF3,$K$137)+COUNTIF(CF3,$K$148)+COUNTIF(CF3,$K$159)+COUNTIF(CF3,$K$170)+COUNTIF(CF3,$K$181)+COUNTIF(CF3,$K$192)+COUNTIF(CF3,$K$203)+COUNTIF(CF3,$K$214)+COUNTIF(CF3,$K$225)+COUNTIF(CF3,$K$236)+COUNTIF(CF3,$K$247)+COUNTIF(CF3,$K$258)+COUNTIF(CF3,$K$269)+COUNTIF(CF3,$K$280)+COUNTIF(CF3,$K$291)+COUNTIF(CF3,$K$302)+COUNTIF(CF3,$K$313)+COUNTIF(CF3,$K$324)+COUNTIF(CF3,$K$446)+COUNTIF(CF3,$K$457)+COUNTIF(CF3,$K$468)+COUNTIF(CF3,$K$479)</f>
        <v>0</v>
      </c>
      <c r="CJ3" s="7">
        <f>COUNTIF(CF3,$K$6)+COUNTIF(CF3,$K$17)+COUNTIF(CF3,$K$28)+COUNTIF(CF3,$K$39)+COUNTIF(CF3,$K$50)+COUNTIF(CF3,$K$61)+COUNTIF(CF3,$K$72)+COUNTIF(CF3,$K$83)+COUNTIF(CF3,$K$94)+COUNTIF(CF3,$K$105)+COUNTIF(CF3,$K$116)+COUNTIF(CF3,$K$127)+COUNTIF(CF3,$K$138)+COUNTIF(CF3,$K$149)+COUNTIF(CF3,$K$160)+COUNTIF(CF3,$K$171)+COUNTIF(CF3,$K$182)+COUNTIF(CF3,$K$193)+COUNTIF(CF3,$K$204)+COUNTIF(CF3,$K$215)+COUNTIF(CF3,$K$226)+COUNTIF(CF3,$K$237)+COUNTIF(CF3,$K$248)+COUNTIF(CF3,$K$259)+COUNTIF(CF3,$K$270)+COUNTIF(CF3,$K$281)+COUNTIF(CF3,$K$292)+COUNTIF(CF3,$K$303)+COUNTIF(CF3,$K$314)+COUNTIF(CF3,$K$325)+COUNTIF(CF3,$K$447)+COUNTIF(CF3,$K$458)+COUNTIF(CF3,$K$469)+COUNTIF(CF3,$K$480)</f>
        <v>0</v>
      </c>
      <c r="CK3" s="7">
        <f>COUNTIF(CF3,$K$7)+COUNTIF(CF3,$K$18)+COUNTIF(CF3,$K$29)+COUNTIF(CF3,$K$40)+COUNTIF(CF3,$K$51)+COUNTIF(CF3,$K$62)+COUNTIF(CF3,$K$73)+COUNTIF(CF3,$K$84)+COUNTIF(CF3,$K$95)+COUNTIF(CF3,$K$106)+COUNTIF(CF3,$K$117)+COUNTIF(CF3,$K$128)+COUNTIF(CF3,$K$139)+COUNTIF(CF3,$K$150)+COUNTIF(CF3,$K$161)+COUNTIF(CF3,$K$172)+COUNTIF(CF3,$K$183)+COUNTIF(CF3,$K$194)+COUNTIF(CF3,$K$205)+COUNTIF(CF3,$K$216)+COUNTIF(CF3,$K$227)+COUNTIF(CF3,$K$238)+COUNTIF(CF3,$K$249)+COUNTIF(CF3,$K$260)+COUNTIF(CF3,$K$271)+COUNTIF(CF3,$K$282)+COUNTIF(CF3,$K$293)+COUNTIF(CF3,$K$304)+COUNTIF(CF3,$K$315)+COUNTIF(CF3,$K$326)+COUNTIF(CF3,$K$448)+COUNTIF(CF3,$K$459)+COUNTIF(CF3,$K$470)+COUNTIF(CF3,$K$481)</f>
        <v>0</v>
      </c>
      <c r="CL3" s="19">
        <f>COUNTIF(CF3,$K$8)+COUNTIF(CF3,$K$19)+COUNTIF(CF3,$K$30)+COUNTIF(CF3,$K$41)+COUNTIF(CF3,$K$52)+COUNTIF(CF3,$K$63)+COUNTIF(CF3,$K$74)+COUNTIF(CF3,$K$85)+COUNTIF(CF3,$K$96)+COUNTIF(CF3,$K$107)+COUNTIF(CF3,$K$118)+COUNTIF(CF3,$K$129)+COUNTIF(CF3,$K$140)+COUNTIF(CF3,$K$151)+COUNTIF(CF3,$K$162)+COUNTIF(CF3,$K$173)+COUNTIF(CF3,$K$184)+COUNTIF(CF3,$K$195)+COUNTIF(CF3,$K$206)+COUNTIF(CF3,$K$217)+COUNTIF(CF3,$K$228)+COUNTIF(CF3,$K$239)+COUNTIF(CF3,$K$250)+COUNTIF(CF3,$K$261)+COUNTIF(CF3,$K$272)+COUNTIF(CF3,$K$283)+COUNTIF(CF3,$K$294)+COUNTIF(CF3,$K$305)+COUNTIF(CF3,$K$316)+COUNTIF(CF3,$K$327)+COUNTIF(CF3,$K$449)+COUNTIF(CF3,$K$460)+COUNTIF(CF3,$K$471)+COUNTIF(CF3,$K$482)</f>
        <v>0</v>
      </c>
      <c r="CM3" s="7">
        <f>COUNTIF(CF3,$K$9)+COUNTIF(CF3,$K$20)+COUNTIF(CF3,$K$31)+COUNTIF(CF3,$K$42)+COUNTIF(CF3,$K$53)+COUNTIF(CF3,$K$64)+COUNTIF(CF3,$K$75)+COUNTIF(CF3,$K$86)+COUNTIF(CF3,$K$97)+COUNTIF(CF3,$K$108)+COUNTIF(CF3,$K$119)+COUNTIF(CF3,$K$130)+COUNTIF(CF3,$K$141)+COUNTIF(CF3,$K$152)+COUNTIF(CF3,$K$163)+COUNTIF(CF3,$K$174)+
COUNTIF(CF3,$K$185)+COUNTIF(CF3,$K$196)+COUNTIF(CF3,$K$207)+COUNTIF(CF3,$K$218)+COUNTIF(CF3,$K$229)+COUNTIF(CF3,$K$240)+COUNTIF(CF3,$K$251)+COUNTIF(CF3,$K$262)+COUNTIF(CF3,$K$273)+COUNTIF(CF3,$K$284)+COUNTIF(CF3,$K$295)+COUNTIF(CF3,$K$306)+COUNTIF(CF3,$K$317)+COUNTIF(CF3,$K$328)+COUNTIF(CF3,$K$450)+COUNTIF(CF3,$K$461)+COUNTIF(CF3,$K$472)+COUNTIF(CF3,$K$483)</f>
        <v>0</v>
      </c>
      <c r="CN3" s="7">
        <f>COUNTIF(CF3,$K$10)+COUNTIF(CF3,$K$21)+COUNTIF(CF3,$K$32)+COUNTIF(CF3,$K$43)+COUNTIF(CF3,$K$54)+COUNTIF(CF3,$K$65)+COUNTIF(CF3,$K$76)+COUNTIF(CF3,$K$87)+
COUNTIF(CF3,$K$98)+COUNTIF(CF3,$K$109)+COUNTIF(CF3,$K$120)+COUNTIF(CF3,$K$131)+COUNTIF(CF3,$K$142)+COUNTIF(CF3,$K$153)+COUNTIF(CF3,$K$164)+COUNTIF(CF3,$K$175)+
COUNTIF(CF3,$K$186)+COUNTIF(CF3,$K$197)+COUNTIF(CF3,$K$208)+COUNTIF(CF3,$K$219)+COUNTIF(CF3,$K$230)+COUNTIF(CF3,$K$241)+COUNTIF(CF3,$K$252)+COUNTIF(CF3,$K$263)+COUNTIF(CF3,$K$274)+COUNTIF(CF3,$K$285)+COUNTIF(CF3,$K$296)+COUNTIF(CF3,$K$307)+COUNTIF(CF3,$K$318)+COUNTIF(CF3,$K$329)+COUNTIF(CF3,$K$451)+COUNTIF(CF3,$K$462)+COUNTIF(CF3,$K$473)+COUNTIF(CF3,$K$484)</f>
        <v>0</v>
      </c>
      <c r="CO3" s="21">
        <f>COUNTIF(CF3,$K$334)+COUNTIF(CF3,$K$345)+COUNTIF(CF3,$K$356)+COUNTIF(CF3,$K$367)+COUNTIF(CF3,$K$378)+COUNTIF(CF3,$K$389)+COUNTIF(CF3,$K$400)+COUNTIF(CF3,$K$411)+COUNTIF(CF3,$K$422)+COUNTIF(CF3,$K$433)+COUNTIF(CF3,$K$477)+COUNTIF(CF3,$K$488)+COUNTIF(CF3,$K$499)+COUNTIF(CF3,$K$510)+COUNTIF(CF3,$K$521)+COUNTIF(CF3,$K$532)</f>
        <v>0</v>
      </c>
      <c r="CP3" s="20">
        <f>COUNTIF(CF3,$K$335)+COUNTIF(CF3,$K$346)+COUNTIF(CF3,$K$357)+COUNTIF(CF3,$K$368)+COUNTIF(CF3,$K$379)+COUNTIF(CF3,$K$390)+COUNTIF(CF3,$K$401)+COUNTIF(CF3,$K$412)+COUNTIF(CF3,$K$423)+COUNTIF(CF3,$K$434)+COUNTIF(CF3,$K$478)+COUNTIF(CF3,$K$489)+COUNTIF(CF3,$K$500)+COUNTIF(CF3,$K$511)+COUNTIF(CF3,$K$522)+COUNTIF(CF3,$K$533)</f>
        <v>0</v>
      </c>
      <c r="CQ3" s="20">
        <f>COUNTIF(CF3,$K$336)+COUNTIF(CF3,$K$347)+COUNTIF(CF3,$K$358)+COUNTIF(CF3,$K$369)+COUNTIF(CF3,$K$380)+COUNTIF(CF3,$K$391)+COUNTIF(CF3,$K$402)+COUNTIF(CF3,$K$413)+COUNTIF(CF3,$K$424)+COUNTIF(CF3,$K$435)+COUNTIF(CF3,$K$479)+COUNTIF(CF3,$K$490)+COUNTIF(CF3,$K$501)+COUNTIF(CF3,$K$512)+COUNTIF(CF3,$K$523)+COUNTIF(CF3,$K$534)</f>
        <v>0</v>
      </c>
      <c r="CR3" s="20">
        <f>COUNTIF(CF3,$K$337)+COUNTIF(CF3,$K$348)+COUNTIF(CF3,$K$359)+COUNTIF(CF3,$K$370)+COUNTIF(CF3,$K$381)+COUNTIF(CF3,$K$392)+COUNTIF(CF3,$K$403)+COUNTIF(CF3,$K$414)+COUNTIF(CF3,$K$425)+COUNTIF(CF3,$K$436)+COUNTIF(CF3,$K$480)+COUNTIF(CF3,$K$491)+COUNTIF(CF3,$K$502)+COUNTIF(CF3,$K$513)+COUNTIF(CF3,$K$524)+COUNTIF(CF3,$K$535)</f>
        <v>0</v>
      </c>
      <c r="CS3" s="20">
        <f>COUNTIF(CF3,$K$338)+COUNTIF(CF3,$K$349)+COUNTIF(CF3,$K$360)+COUNTIF(CF3,$K$371)+COUNTIF(CF3,$K$382)+COUNTIF(CF3,$K$393)+COUNTIF(CF3,$K$404)+COUNTIF(CF3,$K$415)+COUNTIF(CF3,$K$426)+COUNTIF(CF3,$K$437)+COUNTIF(CF3,$K$481)+COUNTIF(CF3,$K$492)+COUNTIF(CF3,$K$503)+COUNTIF(CF3,$K$514)+COUNTIF(CF3,$K$525)+COUNTIF(CF3,$K$536)</f>
        <v>0</v>
      </c>
      <c r="CT3" s="22">
        <f>COUNTIF(CF3,$K$339)+COUNTIF(CF3,$K$350)+COUNTIF(CF3,$K$361)+COUNTIF(CF3,$K$372)+COUNTIF(CF3,$K$383)+COUNTIF(CF3,$K$394)+COUNTIF(CF3,$K$405)+COUNTIF(CF3,$K$416)+COUNTIF(CF3,$K$427)+COUNTIF(CF3,$K$438)+COUNTIF(CF3,$K$482)+COUNTIF(CF3,$K$493)+COUNTIF(CF3,$K$504)+COUNTIF(CF3,$K$515)+COUNTIF(CF3,$K$526)+COUNTIF(CF3,$K$537)</f>
        <v>0</v>
      </c>
      <c r="CV3" s="25" t="e">
        <f>IF(#REF!&gt;0,#REF!,"")</f>
        <v>#REF!</v>
      </c>
      <c r="CW3" s="6">
        <f>U3+AK3+BA3+BQ3+CG3</f>
        <v>0</v>
      </c>
      <c r="CX3" s="6">
        <f>V3+AL3+BB3+BR3+CH3</f>
        <v>0</v>
      </c>
      <c r="CY3" s="6">
        <f t="shared" ref="CY3:DJ3" si="0">W3+AM3+BC3+BS3+CI3</f>
        <v>0</v>
      </c>
      <c r="CZ3" s="6">
        <f t="shared" si="0"/>
        <v>0</v>
      </c>
      <c r="DA3" s="6">
        <f t="shared" si="0"/>
        <v>0</v>
      </c>
      <c r="DB3" s="6">
        <f t="shared" si="0"/>
        <v>0</v>
      </c>
      <c r="DC3" s="6">
        <f t="shared" si="0"/>
        <v>0</v>
      </c>
      <c r="DD3" s="6">
        <f t="shared" si="0"/>
        <v>0</v>
      </c>
      <c r="DE3" s="24">
        <f t="shared" si="0"/>
        <v>0</v>
      </c>
      <c r="DF3" s="24">
        <f t="shared" si="0"/>
        <v>0</v>
      </c>
      <c r="DG3" s="24">
        <f t="shared" si="0"/>
        <v>0</v>
      </c>
      <c r="DH3" s="24">
        <f t="shared" si="0"/>
        <v>0</v>
      </c>
      <c r="DI3" s="24">
        <f t="shared" si="0"/>
        <v>0</v>
      </c>
      <c r="DJ3" s="46">
        <f t="shared" si="0"/>
        <v>0</v>
      </c>
      <c r="DL3" s="40" t="s">
        <v>13</v>
      </c>
      <c r="DM3" s="29">
        <f>IFERROR(VLOOKUP(C3,$T$3:$AH$60,2,0),0)</f>
        <v>0</v>
      </c>
      <c r="DN3" s="29">
        <f>IFERROR(VLOOKUP(C4,$T$3:$AH$60,3,0),0)</f>
        <v>0</v>
      </c>
      <c r="DO3" s="29">
        <f>IFERROR(VLOOKUP(C5,$T$3:$AH$60,4,0),0)</f>
        <v>0</v>
      </c>
      <c r="DP3" s="29">
        <f>IFERROR(VLOOKUP(C6,$T$3:$AH$60,5,0),0)</f>
        <v>0</v>
      </c>
      <c r="DQ3" s="29">
        <f>IFERROR(VLOOKUP(C7,$T$3:$AH$60,6,0),0)</f>
        <v>0</v>
      </c>
      <c r="DR3" s="29">
        <f>IFERROR(VLOOKUP(C8,$T$3:$AH$60,7,0),0)</f>
        <v>0</v>
      </c>
      <c r="DS3" s="29">
        <f>IFERROR(VLOOKUP(C9,$T$3:$AH$60,8,0),0)</f>
        <v>0</v>
      </c>
      <c r="DT3" s="38">
        <f>IFERROR(VLOOKUP(C10,$T$3:$AH$60,9,0),0)</f>
        <v>0</v>
      </c>
    </row>
    <row r="4" spans="1:124" ht="23" customHeight="1" thickBot="1">
      <c r="A4" s="82" t="s">
        <v>16</v>
      </c>
      <c r="B4" s="15"/>
      <c r="C4" s="16"/>
      <c r="D4" s="15"/>
      <c r="E4" s="16"/>
      <c r="F4" s="15"/>
      <c r="G4" s="16"/>
      <c r="H4" s="15"/>
      <c r="I4" s="16"/>
      <c r="J4" s="15"/>
      <c r="K4" s="16"/>
      <c r="M4" s="64" t="str">
        <f t="shared" ref="M4:M10" si="1">A4</f>
        <v>09.00</v>
      </c>
      <c r="N4" s="56" t="str">
        <f>IF(DN3=0,"BOŞ",IF(DN3=1,"DERS",IF(DN3&gt;1,"ÇAKIŞMA")))</f>
        <v>BOŞ</v>
      </c>
      <c r="O4" s="56" t="str">
        <f>IF(DN4=0,"BOŞ",IF(DN4=1,"DERS",IF(DN4&gt;1,"ÇAKIŞMA")))</f>
        <v>BOŞ</v>
      </c>
      <c r="P4" s="56" t="str">
        <f>IF(DN5=0,"BOŞ",IF(DN5=1,"DERS",IF(DN5&gt;1,"ÇAKIŞMA")))</f>
        <v>BOŞ</v>
      </c>
      <c r="Q4" s="56" t="str">
        <f>IF(DN6=0,"BOŞ",IF(DN6=1,"DERS",IF(DN6&gt;1,"ÇAKIŞMA")))</f>
        <v>BOŞ</v>
      </c>
      <c r="R4" s="57" t="str">
        <f>IF(DN7=0,"BOŞ",IF(DN7=1,"DERS",IF(DN7&gt;1,"ÇAKIŞMA")))</f>
        <v>BOŞ</v>
      </c>
      <c r="T4" s="10" t="e">
        <f>IF(#REF!&gt;0,#REF!,"")</f>
        <v>#REF!</v>
      </c>
      <c r="U4" s="6">
        <f t="shared" ref="U4:U51" si="2">COUNTIF(T4,$C$3)+COUNTIF(T4,$C$14)+COUNTIF(T4,$C$25)+COUNTIF(T4,$C$36)+COUNTIF(T4,$C$47)+COUNTIF(T4,$C$58)+COUNTIF(T4,$C$69)+COUNTIF(T4,$C$80)+COUNTIF(T4,$C$91)+COUNTIF(T4,$C$102)+COUNTIF(T4,$C$113)+COUNTIF(T4,$C$124)+COUNTIF(T4,$C$135)+COUNTIF(T4,$C$146)+COUNTIF(T4,$C$157)+COUNTIF(T4,$C$168)+COUNTIF(T4,$C$179)+COUNTIF(T4,$C$190)+COUNTIF(T4,$C$201)+COUNTIF(T4,$C$212)+COUNTIF(T4,$C$223)+COUNTIF(T4,$C$234)+COUNTIF(T4,$C$245)+COUNTIF(T4,$C$256)+COUNTIF(T4,$C$267)+COUNTIF(T4,$C$278)+COUNTIF(T4,$C$289)+COUNTIF(T4,$C$300)+COUNTIF(T4,$C$311)+COUNTIF(T4,$C$322)+COUNTIF(T4,$C$444)+COUNTIF(T4,$C$455)+COUNTIF(T4,$C$466)+COUNTIF(T4,$C$477)</f>
        <v>0</v>
      </c>
      <c r="V4" s="7">
        <f t="shared" ref="V4:V51" si="3">COUNTIF(T4,$C$4)+COUNTIF(T4,$C$15)+COUNTIF(T4,$C$26)+COUNTIF(T4,$C$37)+COUNTIF(T4,$C$48)+COUNTIF(T4,$C$59)+COUNTIF(T4,$C$70)+COUNTIF(T4,$C$81)+COUNTIF(T4,$C$92)+COUNTIF(T4,$C$103)+COUNTIF(T4,$C$114)+COUNTIF(T4,$C$125)+COUNTIF(T4,$C$136)+COUNTIF(T4,$C$147)+COUNTIF(T4,$C$158)+COUNTIF(T4,$C$169)+COUNTIF(T4,$C$180)+COUNTIF(T4,$C$191)+COUNTIF(T4,$C$202)+COUNTIF(T4,$C$213)+COUNTIF(T4,$C$224)+COUNTIF(T4,$C$235)+COUNTIF(T4,$C$246)+COUNTIF(T4,$C$257)+COUNTIF(T4,$C$268)+COUNTIF(T4,$C$279)+COUNTIF(T4,$C$290)+COUNTIF(T4,$C$301)+COUNTIF(T4,$C$312)+COUNTIF(T4,$C$323)+COUNTIF(T4,$C$445)+COUNTIF(T4,$C$456)+COUNTIF(T4,$C$467)+COUNTIF(T4,$C$478)</f>
        <v>0</v>
      </c>
      <c r="W4" s="7">
        <f t="shared" ref="W4:W51" si="4">COUNTIF(T4,$C$5)+COUNTIF(T4,$C$16)+COUNTIF(T4,$C$27)+COUNTIF(T4,$C$38)+COUNTIF(T4,$C$49)+COUNTIF(T4,$C$60)+COUNTIF(T4,$C$71)+COUNTIF(T4,$C$82)+COUNTIF(T4,$C$93)+COUNTIF(T4,$C$104)+COUNTIF(T4,$C$115)+COUNTIF(T4,$C$126)+COUNTIF(T4,$C$137)+COUNTIF(T4,$C$148)+COUNTIF(T4,$C$159)+COUNTIF(T4,$C$170)+COUNTIF(T4,$C$181)+COUNTIF(T4,$C$192)+COUNTIF(T4,$C$203)+COUNTIF(T4,$C$214)+COUNTIF(T4,$C$225)+COUNTIF(T4,$C$236)+COUNTIF(T4,$C$247)+COUNTIF(T4,$C$258)+COUNTIF(T4,$C$269)+COUNTIF(T4,$C$280)+COUNTIF(T4,$C$291)+COUNTIF(T4,$C$302)+COUNTIF(T4,$C$313)+COUNTIF(T4,$C$324)+COUNTIF(T4,$C$446)+COUNTIF(T4,$C$457)+COUNTIF(T4,$C$468)+COUNTIF(T4,$C$479)</f>
        <v>0</v>
      </c>
      <c r="X4" s="7">
        <f t="shared" ref="X4:X51" si="5">COUNTIF(T4,$C$6)+COUNTIF(T4,$C$17)+COUNTIF(T4,$C$28)+COUNTIF(T4,$C$39)+COUNTIF(T4,$C$50)+COUNTIF(T4,$C$61)+COUNTIF(T4,$C$72)+COUNTIF(T4,$C$83)+COUNTIF(T4,$C$94)+COUNTIF(T4,$C$105)+COUNTIF(T4,$C$116)+COUNTIF(T4,$C$127)+COUNTIF(T4,$C$138)+COUNTIF(T4,$C$149)+COUNTIF(T4,$C$160)+COUNTIF(T4,$C$171)+COUNTIF(T4,$C$182)+COUNTIF(T4,$C$193)+COUNTIF(T4,$C$204)+COUNTIF(T4,$C$215)+COUNTIF(T4,$C$226)+COUNTIF(T4,$C$237)+COUNTIF(T4,$C$248)+COUNTIF(T4,$C$259)+COUNTIF(T4,$C$270)+COUNTIF(T4,$C$281)+COUNTIF(T4,$C$292)+COUNTIF(T4,$C$303)+COUNTIF(T4,$C$314)+COUNTIF(T4,$C$325)+COUNTIF(T4,$C$447)+COUNTIF(T4,$C$458)+COUNTIF(T4,$C$469)+COUNTIF(T4,$C$480)</f>
        <v>0</v>
      </c>
      <c r="Y4" s="7">
        <f t="shared" ref="Y4:Y51" si="6">COUNTIF(T4,$C$7)+COUNTIF(T4,$C$18)+COUNTIF(T4,$C$29)+COUNTIF(T4,$C$40)+COUNTIF(T4,$C$51)+COUNTIF(T4,$C$62)+COUNTIF(T4,$C$73)+COUNTIF(T4,$C$84)+COUNTIF(T4,$C$95)+COUNTIF(T4,$C$106)+COUNTIF(T4,$C$117)+COUNTIF(T4,$C$128)+COUNTIF(T4,$C$139)+COUNTIF(T4,$C$150)+COUNTIF(T4,$C$161)+COUNTIF(T4,$C$172)+COUNTIF(T4,$C$183)+COUNTIF(T4,$C$194)+COUNTIF(T4,$C$205)+COUNTIF(T4,$C$216)+COUNTIF(T4,$C$227)+COUNTIF(T4,$C$238)+COUNTIF(T4,$C$249)+COUNTIF(T4,$C$260)+COUNTIF(T4,$C$271)+COUNTIF(T4,$C$282)+COUNTIF(T4,$C$293)+COUNTIF(T4,$C$304)+COUNTIF(T4,$C$315)+COUNTIF(T4,$C$326)+COUNTIF(T4,$C$448)+COUNTIF(T4,$C$459)+COUNTIF(T4,$C$470)+COUNTIF(T4,$C$481)</f>
        <v>0</v>
      </c>
      <c r="Z4" s="19">
        <f t="shared" ref="Z4:Z51" si="7">COUNTIF(T4,$C$8)+COUNTIF(T4,$C$19)+COUNTIF(T4,$C$30)+COUNTIF(T4,$C$41)+COUNTIF(T4,$C$52)+COUNTIF(T4,$C$63)+COUNTIF(T4,$C$74)+COUNTIF(T4,$C$85)+COUNTIF(T4,$C$96)+COUNTIF(T4,$C$107)+COUNTIF(T4,$C$118)+COUNTIF(T4,$C$129)+COUNTIF(T4,$C$140)+COUNTIF(T4,$C$151)+COUNTIF(T4,$C$162)+COUNTIF(T4,$C$173)+COUNTIF(T4,$C$184)+COUNTIF(T4,$C$195)+COUNTIF(T4,$C$206)+COUNTIF(T4,$C$217)+COUNTIF(T4,$C$228)+COUNTIF(T4,$C$239)+COUNTIF(T4,$C$250)+COUNTIF(T4,$C$261)+COUNTIF(T4,$C$272)+COUNTIF(T4,$C$283)+COUNTIF(T4,$C$294)+COUNTIF(T4,$C$305)+COUNTIF(T4,$C$316)+COUNTIF(T4,$C$327)+COUNTIF(T4,$C$449)+COUNTIF(T4,$C$460)+COUNTIF(T4,$C$471)+COUNTIF(T4,$C$482)</f>
        <v>0</v>
      </c>
      <c r="AA4" s="7">
        <f t="shared" ref="AA4:AA51" si="8">COUNTIF(T4,$C$9)+COUNTIF(T4,$C$20)+COUNTIF(T4,$C$31)+COUNTIF(T4,$C$42)+COUNTIF(T4,$C$53)+COUNTIF(T4,$C$64)+COUNTIF(T4,$C$75)+COUNTIF(T4,$C$86)+COUNTIF(T4,$C$97)+COUNTIF(T4,$C$108)+COUNTIF(T4,$C$119)+COUNTIF(T4,$C$130)+COUNTIF(T4,$C$141)+COUNTIF(T4,$C$152)+COUNTIF(T4,$C$163)+COUNTIF(T4,$C$174)+
COUNTIF(T4,$C$185)+COUNTIF(T4,$C$196)+COUNTIF(T4,$C$207)+COUNTIF(T4,$C$218)+COUNTIF(T4,$C$229)+COUNTIF(T4,$C$240)+COUNTIF(T4,$C$251)+COUNTIF(T4,$C$262)+COUNTIF(T4,$C$273)+COUNTIF(T4,$C$284)+COUNTIF(T4,$C$295)+COUNTIF(T4,$C$306)+COUNTIF(T4,$C$317)+COUNTIF(T4,$C$328)+COUNTIF(T4,$C$450)+COUNTIF(T4,$C$461)+COUNTIF(T4,$C$472)+COUNTIF(T4,$C$483)</f>
        <v>0</v>
      </c>
      <c r="AB4" s="7">
        <f t="shared" ref="AB4:AB51" si="9">COUNTIF(T4,$C$10)+COUNTIF(T4,$C$21)+COUNTIF(T4,$C$32)+COUNTIF(T4,$C$43)+COUNTIF(T4,$C$54)+COUNTIF(T4,$C$65)+COUNTIF(T4,$C$76)+COUNTIF(T4,$C$87)+
COUNTIF(T4,$C$98)+COUNTIF(T4,$C$109)+COUNTIF(T4,$C$120)+COUNTIF(T4,$C$131)+COUNTIF(T4,$C$142)+COUNTIF(T4,$C$153)+COUNTIF(T4,$C$164)+COUNTIF(T4,$C$175)+
COUNTIF(T4,$C$186)+COUNTIF(T4,$C$197)+COUNTIF(T4,$C$208)+COUNTIF(T4,$C$219)+COUNTIF(T4,$C$230)+COUNTIF(T4,$C$241)+COUNTIF(T4,$C$252)+COUNTIF(T4,$C$263)+COUNTIF(T4,$C$274)+COUNTIF(T4,$C$285)+COUNTIF(T4,$C$296)+COUNTIF(T4,$C$307)+COUNTIF(T4,$C$318)+COUNTIF(T4,$C$329)+COUNTIF(T4,$C$451)+COUNTIF(T4,$C$462)+COUNTIF(T4,$C$473)+COUNTIF(T4,$C$484)</f>
        <v>0</v>
      </c>
      <c r="AC4" s="21">
        <f t="shared" ref="AC4:AC51" si="10">COUNTIF(T4,$C$334)+COUNTIF(T4,$C$345)+COUNTIF(T4,$C$356)+COUNTIF(T4,$C$367)+COUNTIF(T4,$C$378)+COUNTIF(T4,$C$389)+COUNTIF(T4,$C$400)+COUNTIF(T4,$C$411)+COUNTIF(T4,$C$422)+COUNTIF(T4,$C$433)+COUNTIF(T4,$C$477)+COUNTIF(T4,$C$488)+COUNTIF(T4,$C$499)+COUNTIF(T4,$C$510)+COUNTIF(T4,$C$521)+COUNTIF(T4,$C$532)</f>
        <v>0</v>
      </c>
      <c r="AD4" s="20">
        <f t="shared" ref="AD4:AD51" si="11">COUNTIF(T4,$C$335)+COUNTIF(T4,$C$346)+COUNTIF(T4,$C$357)+COUNTIF(T4,$C$368)+COUNTIF(T4,$C$379)+COUNTIF(T4,$C$390)+COUNTIF(T4,$C$401)+COUNTIF(T4,$C$412)+COUNTIF(T4,$C$423)+COUNTIF(T4,$C$434)+COUNTIF(T4,$C$478)+COUNTIF(T4,$C$489)+COUNTIF(T4,$C$500)+COUNTIF(T4,$C$511)+COUNTIF(T4,$C$522)+COUNTIF(T4,$C$533)</f>
        <v>0</v>
      </c>
      <c r="AE4" s="20">
        <f t="shared" ref="AE4:AE51" si="12">COUNTIF(T4,$C$336)+COUNTIF(T4,$C$347)+COUNTIF(T4,$C$358)+COUNTIF(T4,$C$369)+COUNTIF(T4,$C$380)+COUNTIF(T4,$C$391)+COUNTIF(T4,$C$402)+COUNTIF(T4,$C$413)+COUNTIF(T4,$C$424)+COUNTIF(T4,$C$435)+COUNTIF(T4,$C$479)+COUNTIF(T4,$C$490)+COUNTIF(T4,$C$501)+COUNTIF(T4,$C$512)+COUNTIF(T4,$C$523)+COUNTIF(T4,$C$534)</f>
        <v>0</v>
      </c>
      <c r="AF4" s="20">
        <f t="shared" ref="AF4:AF51" si="13">COUNTIF(T4,$C$337)+COUNTIF(T4,$C$348)+COUNTIF(T4,$C$359)+COUNTIF(T4,$C$370)+COUNTIF(T4,$C$381)+COUNTIF(T4,$C$392)+COUNTIF(T4,$C$403)+COUNTIF(T4,$C$414)+COUNTIF(T4,$C$425)+COUNTIF(T4,$C$436)+COUNTIF(T4,$C$480)+COUNTIF(T4,$C$491)+COUNTIF(T4,$C$502)+COUNTIF(T4,$C$513)+COUNTIF(T4,$C$524)+COUNTIF(T4,$C$535)</f>
        <v>0</v>
      </c>
      <c r="AG4" s="20">
        <f t="shared" ref="AG4:AG51" si="14">COUNTIF(T4,$C$338)+COUNTIF(T4,$C$349)+COUNTIF(T4,$C$360)+COUNTIF(T4,$C$371)+COUNTIF(T4,$C$382)+COUNTIF(T4,$C$393)+COUNTIF(T4,$C$404)+COUNTIF(T4,$C$415)+COUNTIF(T4,$C$426)+COUNTIF(T4,$C$437)+COUNTIF(T4,$C$481)+COUNTIF(T4,$C$492)+COUNTIF(T4,$C$503)+COUNTIF(T4,$C$514)+COUNTIF(T4,$C$525)+COUNTIF(T4,$C$536)</f>
        <v>0</v>
      </c>
      <c r="AH4" s="22">
        <f t="shared" ref="AH4:AH51" si="15">COUNTIF(T4,$C$339)+COUNTIF(T4,$C$350)+COUNTIF(T4,$C$361)+COUNTIF(T4,$C$372)+COUNTIF(T4,$C$383)+COUNTIF(T4,$C$394)+COUNTIF(T4,$C$405)+COUNTIF(T4,$C$416)+COUNTIF(T4,$C$427)+COUNTIF(T4,$C$438)+COUNTIF(T4,$C$482)+COUNTIF(T4,$C$493)+COUNTIF(T4,$C$504)+COUNTIF(T4,$C$515)+COUNTIF(T4,$C$526)+COUNTIF(T4,$C$537)</f>
        <v>0</v>
      </c>
      <c r="AJ4" s="23" t="e">
        <f>IF(#REF!&gt;0,#REF!,"")</f>
        <v>#REF!</v>
      </c>
      <c r="AK4" s="6">
        <f t="shared" ref="AK4:AK51" si="16">COUNTIF(AJ4,$E$3)+COUNTIF(AJ4,$E$14)+COUNTIF(AJ4,$E$25)+COUNTIF(AJ4,$E$36)+COUNTIF(AJ4,$E$47)+COUNTIF(AJ4,$E$58)+COUNTIF(AJ4,$E$69)+COUNTIF(AJ4,$E$80)+COUNTIF(AJ4,$E$91)+COUNTIF(AJ4,$E$102)+COUNTIF(AJ4,$E$113)+COUNTIF(AJ4,$E$124)+COUNTIF(AJ4,$E$135)+COUNTIF(AJ4,$E$146)+COUNTIF(AJ4,$E$157)+COUNTIF(AJ4,$E$168)+COUNTIF(AJ4,$E$179)+COUNTIF(AJ4,$E$190)+COUNTIF(AJ4,$E$201)+COUNTIF(AJ4,$E$212)+COUNTIF(AJ4,$E$223)+COUNTIF(AJ4,$E$234)+COUNTIF(AJ4,$E$245)+COUNTIF(AJ4,$E$256)+COUNTIF(AJ4,$E$267)+COUNTIF(AJ4,$E$278)+COUNTIF(AJ4,$E$289)+COUNTIF(AJ4,$E$300)+COUNTIF(AJ4,$E$311)+COUNTIF(AJ4,$E$322)+COUNTIF(AJ4,$E$444)+COUNTIF(AJ4,$E$455)+COUNTIF(AJ4,$E$466)+COUNTIF(AJ4,$E$477)</f>
        <v>0</v>
      </c>
      <c r="AL4" s="7">
        <f t="shared" ref="AL4:AL51" si="17">COUNTIF(AJ4,$E$4)+COUNTIF(AJ4,$E$15)+COUNTIF(AJ4,$E$26)+COUNTIF(AJ4,$E$37)+COUNTIF(AJ4,$E$48)+COUNTIF(AJ4,$E$59)+COUNTIF(AJ4,$E$70)+COUNTIF(AJ4,$E$81)+COUNTIF(AJ4,$E$92)+COUNTIF(AJ4,$E$103)+COUNTIF(AJ4,$E$114)+COUNTIF(AJ4,$E$125)+COUNTIF(AJ4,$E$136)+COUNTIF(AJ4,$E$147)+COUNTIF(AJ4,$E$158)+COUNTIF(AJ4,$E$169)+COUNTIF(AJ4,$E$180)+COUNTIF(AJ4,$E$191)+COUNTIF(AJ4,$E$202)+COUNTIF(AJ4,$E$213)+COUNTIF(AJ4,$E$224)+COUNTIF(AJ4,$E$235)+COUNTIF(AJ4,$E$246)+COUNTIF(AJ4,$E$257)+COUNTIF(AJ4,$E$268)+COUNTIF(AJ4,$E$279)+COUNTIF(AJ4,$E$290)+COUNTIF(AJ4,$E$301)+COUNTIF(AJ4,$E$312)+COUNTIF(AJ4,$E$323)+COUNTIF(AJ4,$E$445)+COUNTIF(AJ4,$E$456)+COUNTIF(AJ4,$E$467)+COUNTIF(AJ4,$E$478)</f>
        <v>0</v>
      </c>
      <c r="AM4" s="7">
        <f t="shared" ref="AM4:AM51" si="18">COUNTIF(AJ4,$E$5)+COUNTIF(AJ4,$E$16)+COUNTIF(AJ4,$E$27)+COUNTIF(AJ4,$E$38)+COUNTIF(AJ4,$E$49)+COUNTIF(AJ4,$E$60)+COUNTIF(AJ4,$E$71)+COUNTIF(AJ4,$E$82)+COUNTIF(AJ4,$E$93)+COUNTIF(AJ4,$E$104)+COUNTIF(AJ4,$E$115)+COUNTIF(AJ4,$E$126)+COUNTIF(AJ4,$E$137)+COUNTIF(AJ4,$E$148)+COUNTIF(AJ4,$E$159)+COUNTIF(AJ4,$E$170)+COUNTIF(AJ4,$E$181)+COUNTIF(AJ4,$E$192)+COUNTIF(AJ4,$E$203)+COUNTIF(AJ4,$E$214)+COUNTIF(AJ4,$E$225)+COUNTIF(AJ4,$E$236)+COUNTIF(AJ4,$E$247)+COUNTIF(AJ4,$E$258)+COUNTIF(AJ4,$E$269)+COUNTIF(AJ4,$E$280)+COUNTIF(AJ4,$E$291)+COUNTIF(AJ4,$E$302)+COUNTIF(AJ4,$E$313)+COUNTIF(AJ4,$E$324)+COUNTIF(AJ4,$E$446)+COUNTIF(AJ4,$E$457)+COUNTIF(AJ4,$E$468)+COUNTIF(AJ4,$E$479)</f>
        <v>0</v>
      </c>
      <c r="AN4" s="7">
        <f t="shared" ref="AN4:AN51" si="19">COUNTIF(AJ4,$E$6)+COUNTIF(AJ4,$E$17)+COUNTIF(AJ4,$E$28)+COUNTIF(AJ4,$E$39)+COUNTIF(AJ4,$E$50)+COUNTIF(AJ4,$E$61)+COUNTIF(AJ4,$E$72)+COUNTIF(AJ4,$E$83)+COUNTIF(AJ4,$E$94)+COUNTIF(AJ4,$E$105)+COUNTIF(AJ4,$E$116)+COUNTIF(AJ4,$E$127)+COUNTIF(AJ4,$E$138)+COUNTIF(AJ4,$E$149)+COUNTIF(AJ4,$E$160)+COUNTIF(AJ4,$E$171)+COUNTIF(AJ4,$E$182)+COUNTIF(AJ4,$E$193)+COUNTIF(AJ4,$E$204)+COUNTIF(AJ4,$E$215)+COUNTIF(AJ4,$E$226)+COUNTIF(AJ4,$E$237)+COUNTIF(AJ4,$E$248)+COUNTIF(AJ4,$E$259)+COUNTIF(AJ4,$E$270)+COUNTIF(AJ4,$E$281)+COUNTIF(AJ4,$E$292)+COUNTIF(AJ4,$E$303)+COUNTIF(AJ4,$E$314)+COUNTIF(AJ4,$E$325)+COUNTIF(AJ4,$E$447)+COUNTIF(AJ4,$E$458)+COUNTIF(AJ4,$E$469)+COUNTIF(AJ4,$E$480)</f>
        <v>0</v>
      </c>
      <c r="AO4" s="7">
        <f t="shared" ref="AO4:AO51" si="20">COUNTIF(AJ4,$E$7)+COUNTIF(AJ4,$E$18)+COUNTIF(AJ4,$E$29)+COUNTIF(AJ4,$E$40)+COUNTIF(AJ4,$E$51)+COUNTIF(AJ4,$E$62)+COUNTIF(AJ4,$E$73)+COUNTIF(AJ4,$E$84)+COUNTIF(AJ4,$E$95)+COUNTIF(AJ4,$E$106)+COUNTIF(AJ4,$E$117)+COUNTIF(AJ4,$E$128)+COUNTIF(AJ4,$E$139)+COUNTIF(AJ4,$E$150)+COUNTIF(AJ4,$E$161)+COUNTIF(AJ4,$E$172)+COUNTIF(AJ4,$E$183)+COUNTIF(AJ4,$E$194)+COUNTIF(AJ4,$E$205)+COUNTIF(AJ4,$E$216)+COUNTIF(AJ4,$E$227)+COUNTIF(AJ4,$E$238)+COUNTIF(AJ4,$E$249)+COUNTIF(AJ4,$E$260)+COUNTIF(AJ4,$E$271)+COUNTIF(AJ4,$E$282)+COUNTIF(AJ4,$E$293)+COUNTIF(AJ4,$E$304)+COUNTIF(AJ4,$E$315)+COUNTIF(AJ4,$E$326)+COUNTIF(AJ4,$E$448)+COUNTIF(AJ4,$E$459)+COUNTIF(AJ4,$E$470)+COUNTIF(AJ4,$E$481)</f>
        <v>0</v>
      </c>
      <c r="AP4" s="19">
        <f t="shared" ref="AP4:AP51" si="21">COUNTIF(AJ4,$E$8)+COUNTIF(AJ4,$E$19)+COUNTIF(AJ4,$E$30)+COUNTIF(AJ4,$E$41)+COUNTIF(AJ4,$E$52)+COUNTIF(AJ4,$E$63)+COUNTIF(AJ4,$E$74)+COUNTIF(AJ4,$E$85)+COUNTIF(AJ4,$E$96)+COUNTIF(AJ4,$E$107)+COUNTIF(AJ4,$E$118)+COUNTIF(AJ4,$E$129)+COUNTIF(AJ4,$E$140)+COUNTIF(AJ4,$E$151)+COUNTIF(AJ4,$E$162)+COUNTIF(AJ4,$E$173)+COUNTIF(AJ4,$E$184)+COUNTIF(AJ4,$E$195)+COUNTIF(AJ4,$E$206)+COUNTIF(AJ4,$E$217)+COUNTIF(AJ4,$E$228)+COUNTIF(AJ4,$E$239)+COUNTIF(AJ4,$E$250)+COUNTIF(AJ4,$E$261)+COUNTIF(AJ4,$E$272)+COUNTIF(AJ4,$E$283)+COUNTIF(AJ4,$E$294)+COUNTIF(AJ4,$E$305)+COUNTIF(AJ4,$E$316)+COUNTIF(AJ4,$E$327)+COUNTIF(AJ4,$E$449)+COUNTIF(AJ4,$E$460)+COUNTIF(AJ4,$E$471)+COUNTIF(AJ4,$E$482)</f>
        <v>0</v>
      </c>
      <c r="AQ4" s="7">
        <f t="shared" ref="AQ4:AQ51" si="22">COUNTIF(AJ4,$E$9)+COUNTIF(AJ4,$E$20)+COUNTIF(AJ4,$E$31)+COUNTIF(AJ4,$E$42)+COUNTIF(AJ4,$E$53)+COUNTIF(AJ4,$E$64)+COUNTIF(AJ4,$E$75)+COUNTIF(AJ4,$E$86)+COUNTIF(AJ4,$E$97)+COUNTIF(AJ4,$E$108)+COUNTIF(AJ4,$E$119)+COUNTIF(AJ4,$E$130)+COUNTIF(AJ4,$E$141)+COUNTIF(AJ4,$E$152)+COUNTIF(AJ4,$E$163)+COUNTIF(AJ4,$E$174)+
COUNTIF(AJ4,$E$185)+COUNTIF(AJ4,$E$196)+COUNTIF(AJ4,$E$207)+COUNTIF(AJ4,$E$218)+COUNTIF(AJ4,$E$229)+COUNTIF(AJ4,$E$240)+COUNTIF(AJ4,$E$251)+COUNTIF(AJ4,$E$262)+COUNTIF(AJ4,$E$273)+COUNTIF(AJ4,$E$284)+COUNTIF(AJ4,$E$295)+COUNTIF(AJ4,$E$306)+COUNTIF(AJ4,$E$317)+COUNTIF(AJ4,$E$328)+COUNTIF(AJ4,$E$450)+COUNTIF(AJ4,$E$461)+COUNTIF(AJ4,$E$472)+COUNTIF(AJ4,$E$483)</f>
        <v>0</v>
      </c>
      <c r="AR4" s="7">
        <f t="shared" ref="AR4:AR51" si="23">COUNTIF(AJ4,$E$10)+COUNTIF(AJ4,$E$21)+COUNTIF(AJ4,$E$32)+COUNTIF(AJ4,$E$43)+COUNTIF(AJ4,$E$54)+COUNTIF(AJ4,$E$65)+COUNTIF(AJ4,$E$76)+COUNTIF(AJ4,$E$87)+
COUNTIF(AJ4,$E$98)+COUNTIF(AJ4,$E$109)+COUNTIF(AJ4,$E$120)+COUNTIF(AJ4,$E$131)+COUNTIF(AJ4,$E$142)+COUNTIF(AJ4,$E$153)+COUNTIF(AJ4,$E$164)+COUNTIF(AJ4,$E$175)+
COUNTIF(AJ4,$E$186)+COUNTIF(AJ4,$E$197)+COUNTIF(AJ4,$E$208)+COUNTIF(AJ4,$E$219)+COUNTIF(AJ4,$E$230)+COUNTIF(AJ4,$E$241)+COUNTIF(AJ4,$E$252)+COUNTIF(AJ4,$E$263)+COUNTIF(AJ4,$E$274)+COUNTIF(AJ4,$E$285)+COUNTIF(AJ4,$E$296)+COUNTIF(AJ4,$E$307)+COUNTIF(AJ4,$E$318)+COUNTIF(AJ4,$E$329)+COUNTIF(AJ4,$E$451)+COUNTIF(AJ4,$E$462)+COUNTIF(AJ4,$E$473)+COUNTIF(AJ4,$E$484)</f>
        <v>0</v>
      </c>
      <c r="AS4" s="21">
        <f t="shared" ref="AS4:AS51" si="24">COUNTIF(AJ4,$E$334)+COUNTIF(AJ4,$E$345)+COUNTIF(AJ4,$E$356)+COUNTIF(AJ4,$E$367)+COUNTIF(AJ4,$E$378)+COUNTIF(AJ4,$E$389)+COUNTIF(AJ4,$E$400)+COUNTIF(AJ4,$E$411)+COUNTIF(AJ4,$E$422)+COUNTIF(AJ4,$E$433)+COUNTIF(AJ4,$E$477)+COUNTIF(AJ4,$E$488)+COUNTIF(AJ4,$E$499)+COUNTIF(AJ4,$E$510)+COUNTIF(AJ4,$E$521)+COUNTIF(AJ4,$E$532)</f>
        <v>0</v>
      </c>
      <c r="AT4" s="20">
        <f t="shared" ref="AT4:AT51" si="25">COUNTIF(AJ4,$E$335)+COUNTIF(AJ4,$E$346)+COUNTIF(AJ4,$E$357)+COUNTIF(AJ4,$E$368)+COUNTIF(AJ4,$E$379)+COUNTIF(AJ4,$E$390)+COUNTIF(AJ4,$E$401)+COUNTIF(AJ4,$E$412)+COUNTIF(AJ4,$E$423)+COUNTIF(AJ4,$E$434)+COUNTIF(AJ4,$E$478)+COUNTIF(AJ4,$E$489)+COUNTIF(AJ4,$E$500)+COUNTIF(AJ4,$E$511)+COUNTIF(AJ4,$E$522)+COUNTIF(AJ4,$E$533)</f>
        <v>0</v>
      </c>
      <c r="AU4" s="20">
        <f t="shared" ref="AU4:AU51" si="26">COUNTIF(AJ4,$E$336)+COUNTIF(AJ4,$E$347)+COUNTIF(AJ4,$E$358)+COUNTIF(AJ4,$E$369)+COUNTIF(AJ4,$E$380)+COUNTIF(AJ4,$E$391)+COUNTIF(AJ4,$E$402)+COUNTIF(AJ4,$E$413)+COUNTIF(AJ4,$E$424)+COUNTIF(AJ4,$E$435)+COUNTIF(AJ4,$E$479)+COUNTIF(AJ4,$E$490)+COUNTIF(AJ4,$E$501)+COUNTIF(AJ4,$E$512)+COUNTIF(AJ4,$E$523)+COUNTIF(AJ4,$E$534)</f>
        <v>0</v>
      </c>
      <c r="AV4" s="20">
        <f t="shared" ref="AV4:AV51" si="27">COUNTIF(AJ4,$E$337)+COUNTIF(AJ4,$E$348)+COUNTIF(AJ4,$E$359)+COUNTIF(AJ4,$E$370)+COUNTIF(AJ4,$E$381)+COUNTIF(AJ4,$E$392)+COUNTIF(AJ4,$E$403)+COUNTIF(AJ4,$E$414)+COUNTIF(AJ4,$E$425)+COUNTIF(AJ4,$E$436)+COUNTIF(AJ4,$E$480)+COUNTIF(AJ4,$E$491)+COUNTIF(AJ4,$E$502)+COUNTIF(AJ4,$E$513)+COUNTIF(AJ4,$E$524)+COUNTIF(AJ4,$E$535)</f>
        <v>0</v>
      </c>
      <c r="AW4" s="20">
        <f t="shared" ref="AW4:AW51" si="28">COUNTIF(AJ4,$E$338)+COUNTIF(AJ4,$E$349)+COUNTIF(AJ4,$E$360)+COUNTIF(AJ4,$E$371)+COUNTIF(AJ4,$E$382)+COUNTIF(AJ4,$E$393)+COUNTIF(AJ4,$E$404)+COUNTIF(AJ4,$E$415)+COUNTIF(AJ4,$E$426)+COUNTIF(AJ4,$E$437)+COUNTIF(AJ4,$E$481)+COUNTIF(AJ4,$E$492)+COUNTIF(AJ4,$E$503)+COUNTIF(AJ4,$E$514)+COUNTIF(AJ4,$E$525)+COUNTIF(AJ4,$E$536)</f>
        <v>0</v>
      </c>
      <c r="AX4" s="22">
        <f t="shared" ref="AX4:AX51" si="29">COUNTIF(AJ4,$E$339)+COUNTIF(AJ4,$E$350)+COUNTIF(AJ4,$E$361)+COUNTIF(AJ4,$E$372)+COUNTIF(AJ4,$E$383)+COUNTIF(AJ4,$E$394)+COUNTIF(AJ4,$E$405)+COUNTIF(AJ4,$E$416)+COUNTIF(AJ4,$E$427)+COUNTIF(AJ4,$E$438)+COUNTIF(AJ4,$E$482)+COUNTIF(AJ4,$E$493)+COUNTIF(AJ4,$E$504)+COUNTIF(AJ4,$E$515)+COUNTIF(AJ4,$E$526)+COUNTIF(AJ4,$E$537)</f>
        <v>0</v>
      </c>
      <c r="AZ4" s="23" t="e">
        <f>IF(#REF!&gt;0,#REF!,"")</f>
        <v>#REF!</v>
      </c>
      <c r="BA4" s="6">
        <f t="shared" ref="BA4:BA51" si="30">COUNTIF(AZ4,$G$3)+COUNTIF(AZ4,$G$14)+COUNTIF(AZ4,$G$25)+COUNTIF(AZ4,$G$36)+COUNTIF(AZ4,$G$47)+COUNTIF(AZ4,$G$58)+COUNTIF(AZ4,$G$69)+COUNTIF(AZ4,$G$80)+COUNTIF(AZ4,$G$91)+COUNTIF(AZ4,$G$102)+COUNTIF(AZ4,$G$113)+COUNTIF(AZ4,$G$124)+COUNTIF(AZ4,$G$135)+COUNTIF(AZ4,$G$146)+COUNTIF(AZ4,$G$157)+COUNTIF(AZ4,$G$168)+COUNTIF(AZ4,$G$179)+COUNTIF(AZ4,$G$190)+COUNTIF(AZ4,$G$201)+COUNTIF(AZ4,$G$212)+COUNTIF(AZ4,$G$223)+COUNTIF(AZ4,$G$234)+COUNTIF(AZ4,$G$245)+COUNTIF(AZ4,$G$256)+COUNTIF(AZ4,$G$267)+COUNTIF(AZ4,$G$278)+COUNTIF(AZ4,$G$289)+COUNTIF(AZ4,$G$300)+COUNTIF(AZ4,$G$311)+COUNTIF(AZ4,$G$322)+COUNTIF(AZ4,$G$444)+COUNTIF(AZ4,$G$455)+COUNTIF(AZ4,$G$466)+COUNTIF(AZ4,$G$477)</f>
        <v>0</v>
      </c>
      <c r="BB4" s="7">
        <f t="shared" ref="BB4:BB51" si="31">COUNTIF(AZ4,$G$4)+COUNTIF(AZ4,$G$15)+COUNTIF(AZ4,$G$26)+COUNTIF(AZ4,$G$37)+COUNTIF(AZ4,$G$48)+COUNTIF(AZ4,$G$59)+COUNTIF(AZ4,$G$70)+COUNTIF(AZ4,$G$81)+COUNTIF(AZ4,$G$92)+COUNTIF(AZ4,$G$103)+COUNTIF(AZ4,$G$114)+COUNTIF(AZ4,$G$125)+COUNTIF(AZ4,$G$136)+COUNTIF(AZ4,$G$147)+COUNTIF(AZ4,$G$158)+COUNTIF(AZ4,$G$169)+COUNTIF(AZ4,$G$180)+COUNTIF(AZ4,$G$191)+COUNTIF(AZ4,$G$202)+COUNTIF(AZ4,$G$213)+COUNTIF(AZ4,$G$224)+COUNTIF(AZ4,$G$235)+COUNTIF(AZ4,$G$246)+COUNTIF(AZ4,$G$257)+COUNTIF(AZ4,$G$268)+COUNTIF(AZ4,$G$279)+COUNTIF(AZ4,$G$290)+COUNTIF(AZ4,$G$301)+COUNTIF(AZ4,$G$312)+COUNTIF(AZ4,$G$323)+COUNTIF(AZ4,$G$445)+COUNTIF(AZ4,$G$456)+COUNTIF(AZ4,$G$467)+COUNTIF(AZ4,$G$478)</f>
        <v>0</v>
      </c>
      <c r="BC4" s="7">
        <f t="shared" ref="BC4:BC51" si="32">COUNTIF(AZ4,$G$5)+COUNTIF(AZ4,$G$16)+COUNTIF(AZ4,$G$27)+COUNTIF(AZ4,$G$38)+COUNTIF(AZ4,$G$49)+COUNTIF(AZ4,$G$60)+COUNTIF(AZ4,$G$71)+COUNTIF(AZ4,$G$82)+COUNTIF(AZ4,$G$93)+COUNTIF(AZ4,$G$104)+COUNTIF(AZ4,$G$115)+COUNTIF(AZ4,$G$126)+COUNTIF(AZ4,$G$137)+COUNTIF(AZ4,$G$148)+COUNTIF(AZ4,$G$159)+COUNTIF(AZ4,$G$170)+COUNTIF(AZ4,$G$181)+COUNTIF(AZ4,$G$192)+COUNTIF(AZ4,$G$203)+COUNTIF(AZ4,$G$214)+COUNTIF(AZ4,$G$225)+COUNTIF(AZ4,$G$236)+COUNTIF(AZ4,$G$247)+COUNTIF(AZ4,$G$258)+COUNTIF(AZ4,$G$269)+COUNTIF(AZ4,$G$280)+COUNTIF(AZ4,$G$291)+COUNTIF(AZ4,$G$302)+COUNTIF(AZ4,$G$313)+COUNTIF(AZ4,$G$324)+COUNTIF(AZ4,$G$446)+COUNTIF(AZ4,$G$457)+COUNTIF(AZ4,$G$468)+COUNTIF(AZ4,$G$479)</f>
        <v>0</v>
      </c>
      <c r="BD4" s="7">
        <f t="shared" ref="BD4:BD51" si="33">COUNTIF(AZ4,$G$6)+COUNTIF(AZ4,$G$17)+COUNTIF(AZ4,$G$28)+COUNTIF(AZ4,$G$39)+COUNTIF(AZ4,$G$50)+COUNTIF(AZ4,$G$61)+COUNTIF(AZ4,$G$72)+COUNTIF(AZ4,$G$83)+COUNTIF(AZ4,$G$94)+COUNTIF(AZ4,$G$105)+COUNTIF(AZ4,$G$116)+COUNTIF(AZ4,$G$127)+COUNTIF(AZ4,$G$138)+COUNTIF(AZ4,$G$149)+COUNTIF(AZ4,$G$160)+COUNTIF(AZ4,$G$171)+COUNTIF(AZ4,$G$182)+COUNTIF(AZ4,$G$193)+COUNTIF(AZ4,$G$204)+COUNTIF(AZ4,$G$215)+COUNTIF(AZ4,$G$226)+COUNTIF(AZ4,$G$237)+COUNTIF(AZ4,$G$248)+COUNTIF(AZ4,$G$259)+COUNTIF(AZ4,$G$270)+COUNTIF(AZ4,$G$281)+COUNTIF(AZ4,$G$292)+COUNTIF(AZ4,$G$303)+COUNTIF(AZ4,$G$314)+COUNTIF(AZ4,$G$325)+COUNTIF(AZ4,$G$447)+COUNTIF(AZ4,$G$458)+COUNTIF(AZ4,$G$469)+COUNTIF(AZ4,$G$480)</f>
        <v>0</v>
      </c>
      <c r="BE4" s="7">
        <f t="shared" ref="BE4:BE51" si="34">COUNTIF(AZ4,$G$7)+COUNTIF(AZ4,$G$18)+COUNTIF(AZ4,$G$29)+COUNTIF(AZ4,$G$40)+COUNTIF(AZ4,$G$51)+COUNTIF(AZ4,$G$62)+COUNTIF(AZ4,$G$73)+COUNTIF(AZ4,$G$84)+COUNTIF(AZ4,$G$95)+COUNTIF(AZ4,$G$106)+COUNTIF(AZ4,$G$117)+COUNTIF(AZ4,$G$128)+COUNTIF(AZ4,$G$139)+COUNTIF(AZ4,$G$150)+COUNTIF(AZ4,$G$161)+COUNTIF(AZ4,$G$172)+COUNTIF(AZ4,$G$183)+COUNTIF(AZ4,$G$194)+COUNTIF(AZ4,$G$205)+COUNTIF(AZ4,$G$216)+COUNTIF(AZ4,$G$227)+COUNTIF(AZ4,$G$238)+COUNTIF(AZ4,$G$249)+COUNTIF(AZ4,$G$260)+COUNTIF(AZ4,$G$271)+COUNTIF(AZ4,$G$282)+COUNTIF(AZ4,$G$293)+COUNTIF(AZ4,$G$304)+COUNTIF(AZ4,$G$315)+COUNTIF(AZ4,$G$326)+COUNTIF(AZ4,$G$448)+COUNTIF(AZ4,$G$459)+COUNTIF(AZ4,$G$470)+COUNTIF(AZ4,$G$481)</f>
        <v>0</v>
      </c>
      <c r="BF4" s="19">
        <f t="shared" ref="BF4:BF51" si="35">COUNTIF(AZ4,$G$8)+COUNTIF(AZ4,$G$19)+COUNTIF(AZ4,$G$30)+COUNTIF(AZ4,$G$41)+COUNTIF(AZ4,$G$52)+COUNTIF(AZ4,$G$63)+COUNTIF(AZ4,$G$74)+COUNTIF(AZ4,$G$85)+COUNTIF(AZ4,$G$96)+COUNTIF(AZ4,$G$107)+COUNTIF(AZ4,$G$118)+COUNTIF(AZ4,$G$129)+COUNTIF(AZ4,$G$140)+COUNTIF(AZ4,$G$151)+COUNTIF(AZ4,$G$162)+COUNTIF(AZ4,$G$173)+COUNTIF(AZ4,$G$184)+COUNTIF(AZ4,$G$195)+COUNTIF(AZ4,$G$206)+COUNTIF(AZ4,$G$217)+COUNTIF(AZ4,$G$228)+COUNTIF(AZ4,$G$239)+COUNTIF(AZ4,$G$250)+COUNTIF(AZ4,$G$261)+COUNTIF(AZ4,$G$272)+COUNTIF(AZ4,$G$283)+COUNTIF(AZ4,$G$294)+COUNTIF(AZ4,$G$305)+COUNTIF(AZ4,$G$316)+COUNTIF(AZ4,$G$327)+COUNTIF(AZ4,$G$449)+COUNTIF(AZ4,$G$460)+COUNTIF(AZ4,$G$471)+COUNTIF(AZ4,$G$482)</f>
        <v>0</v>
      </c>
      <c r="BG4" s="7">
        <f t="shared" ref="BG4:BG51" si="36">COUNTIF(AZ4,$G$9)+COUNTIF(AZ4,$G$20)+COUNTIF(AZ4,$G$31)+COUNTIF(AZ4,$G$42)+COUNTIF(AZ4,$G$53)+COUNTIF(AZ4,$G$64)+COUNTIF(AZ4,$G$75)+COUNTIF(AZ4,$G$86)+COUNTIF(AZ4,$G$97)+COUNTIF(AZ4,$G$108)+COUNTIF(AZ4,$G$119)+COUNTIF(AZ4,$G$130)+COUNTIF(AZ4,$G$141)+COUNTIF(AZ4,$G$152)+COUNTIF(AZ4,$G$163)+COUNTIF(AZ4,$G$174)+
COUNTIF(AZ4,$G$185)+COUNTIF(AZ4,$G$196)+COUNTIF(AZ4,$G$207)+COUNTIF(AZ4,$G$218)+COUNTIF(AZ4,$G$229)+COUNTIF(AZ4,$G$240)+COUNTIF(AZ4,$G$251)+COUNTIF(AZ4,$G$262)+COUNTIF(AZ4,$G$273)+COUNTIF(AZ4,$G$284)+COUNTIF(AZ4,$G$295)+COUNTIF(AZ4,$G$306)+COUNTIF(AZ4,$G$317)+COUNTIF(AZ4,$G$328)+COUNTIF(AZ4,$G$450)+COUNTIF(AZ4,$G$461)+COUNTIF(AZ4,$G$472)+COUNTIF(AZ4,$G$483)</f>
        <v>0</v>
      </c>
      <c r="BH4" s="7">
        <f t="shared" ref="BH4:BH51" si="37">COUNTIF(AZ4,$G$10)+COUNTIF(AZ4,$G$21)+COUNTIF(AZ4,$G$32)+COUNTIF(AZ4,$G$43)+COUNTIF(AZ4,$G$54)+COUNTIF(AZ4,$G$65)+COUNTIF(AZ4,$G$76)+COUNTIF(AZ4,$G$87)+
COUNTIF(AZ4,$G$98)+COUNTIF(AZ4,$G$109)+COUNTIF(AZ4,$G$120)+COUNTIF(AZ4,$G$131)+COUNTIF(AZ4,$G$142)+COUNTIF(AZ4,$G$153)+COUNTIF(AZ4,$G$164)+COUNTIF(AZ4,$G$175)+
COUNTIF(AZ4,$G$186)+COUNTIF(AZ4,$G$197)+COUNTIF(AZ4,$G$208)+COUNTIF(AZ4,$G$219)+COUNTIF(AZ4,$G$230)+COUNTIF(AZ4,$G$241)+COUNTIF(AZ4,$G$252)+COUNTIF(AZ4,$G$263)+COUNTIF(AZ4,$G$274)+COUNTIF(AZ4,$G$285)+COUNTIF(AZ4,$G$296)+COUNTIF(AZ4,$G$307)+COUNTIF(AZ4,$G$318)+COUNTIF(AZ4,$G$329)+COUNTIF(AZ4,$G$451)+COUNTIF(AZ4,$G$462)+COUNTIF(AZ4,$G$473)+COUNTIF(AZ4,$G$484)</f>
        <v>0</v>
      </c>
      <c r="BI4" s="21">
        <f t="shared" ref="BI4:BI51" si="38">COUNTIF(AZ4,$G$334)+COUNTIF(AZ4,$G$345)+COUNTIF(AZ4,$G$356)+COUNTIF(AZ4,$G$367)+COUNTIF(AZ4,$G$378)+COUNTIF(AZ4,$G$389)+COUNTIF(AZ4,$G$400)+COUNTIF(AZ4,$G$411)+COUNTIF(AZ4,$G$422)+COUNTIF(AZ4,$G$433)+COUNTIF(AZ4,$G$477)+COUNTIF(AZ4,$G$488)+COUNTIF(AZ4,$G$499)+COUNTIF(AZ4,$G$510)+COUNTIF(AZ4,$G$521)+COUNTIF(AZ4,$G$532)</f>
        <v>0</v>
      </c>
      <c r="BJ4" s="20">
        <f t="shared" ref="BJ4:BJ51" si="39">COUNTIF(AZ4,$G$335)+COUNTIF(AZ4,$G$346)+COUNTIF(AZ4,$G$357)+COUNTIF(AZ4,$G$368)+COUNTIF(AZ4,$G$379)+COUNTIF(AZ4,$G$390)+COUNTIF(AZ4,$G$401)+COUNTIF(AZ4,$G$412)+COUNTIF(AZ4,$G$423)+COUNTIF(AZ4,$G$434)+COUNTIF(AZ4,$G$478)+COUNTIF(AZ4,$G$489)+COUNTIF(AZ4,$G$500)+COUNTIF(AZ4,$G$511)+COUNTIF(AZ4,$G$522)+COUNTIF(AZ4,$G$533)</f>
        <v>0</v>
      </c>
      <c r="BK4" s="20">
        <f t="shared" ref="BK4:BK51" si="40">COUNTIF(AZ4,$G$336)+COUNTIF(AZ4,$G$347)+COUNTIF(AZ4,$G$358)+COUNTIF(AZ4,$G$369)+COUNTIF(AZ4,$G$380)+COUNTIF(AZ4,$G$391)+COUNTIF(AZ4,$G$402)+COUNTIF(AZ4,$G$413)+COUNTIF(AZ4,$G$424)+COUNTIF(AZ4,$G$435)+COUNTIF(AZ4,$G$479)+COUNTIF(AZ4,$G$490)+COUNTIF(AZ4,$G$501)+COUNTIF(AZ4,$G$512)+COUNTIF(AZ4,$G$523)+COUNTIF(AZ4,$G$534)</f>
        <v>0</v>
      </c>
      <c r="BL4" s="20">
        <f t="shared" ref="BL4:BL51" si="41">COUNTIF(AZ4,$G$337)+COUNTIF(AZ4,$G$348)+COUNTIF(AZ4,$G$359)+COUNTIF(AZ4,$G$370)+COUNTIF(AZ4,$G$381)+COUNTIF(AZ4,$G$392)+COUNTIF(AZ4,$G$403)+COUNTIF(AZ4,$G$414)+COUNTIF(AZ4,$G$425)+COUNTIF(AZ4,$G$436)+COUNTIF(AZ4,$G$480)+COUNTIF(AZ4,$G$491)+COUNTIF(AZ4,$G$502)+COUNTIF(AZ4,$G$513)+COUNTIF(AZ4,$G$524)+COUNTIF(AZ4,$G$535)</f>
        <v>0</v>
      </c>
      <c r="BM4" s="20">
        <f t="shared" ref="BM4:BM51" si="42">COUNTIF(AZ4,$G$338)+COUNTIF(AZ4,$G$349)+COUNTIF(AZ4,$G$360)+COUNTIF(AZ4,$G$371)+COUNTIF(AZ4,$G$382)+COUNTIF(AZ4,$G$393)+COUNTIF(AZ4,$G$404)+COUNTIF(AZ4,$G$415)+COUNTIF(AZ4,$G$426)+COUNTIF(AZ4,$G$437)+COUNTIF(AZ4,$G$481)+COUNTIF(AZ4,$G$492)+COUNTIF(AZ4,$G$503)+COUNTIF(AZ4,$G$514)+COUNTIF(AZ4,$G$525)+COUNTIF(AZ4,$G$536)</f>
        <v>0</v>
      </c>
      <c r="BN4" s="22">
        <f t="shared" ref="BN4:BN51" si="43">COUNTIF(AZ4,$G$339)+COUNTIF(AZ4,$G$350)+COUNTIF(AZ4,$G$361)+COUNTIF(AZ4,$G$372)+COUNTIF(AZ4,$G$383)+COUNTIF(AZ4,$G$394)+COUNTIF(AZ4,$G$405)+COUNTIF(AZ4,$G$416)+COUNTIF(AZ4,$G$427)+COUNTIF(AZ4,$G$438)+COUNTIF(AZ4,$G$482)+COUNTIF(AZ4,$G$493)+COUNTIF(AZ4,$G$504)+COUNTIF(AZ4,$G$515)+COUNTIF(AZ4,$G$526)+COUNTIF(AZ4,$G$537)</f>
        <v>0</v>
      </c>
      <c r="BP4" s="23" t="e">
        <f>IF(#REF!&gt;0,#REF!,"")</f>
        <v>#REF!</v>
      </c>
      <c r="BQ4" s="6">
        <f t="shared" ref="BQ4:BQ51" si="44">COUNTIF(BP4,$I$3)+COUNTIF(BP4,$I$14)+COUNTIF(BP4,$I$25)+COUNTIF(BP4,$I$36)+COUNTIF(BP4,$I$47)+COUNTIF(BP4,$I$58)+COUNTIF(BP4,$I$69)+COUNTIF(BP4,$I$80)+COUNTIF(BP4,$I$91)+COUNTIF(BP4,$I$102)+COUNTIF(BP4,$I$113)+COUNTIF(BP4,$I$124)+COUNTIF(BP4,$I$135)+COUNTIF(BP4,$I$146)+COUNTIF(BP4,$I$157)+COUNTIF(BP4,$I$168)+COUNTIF(BP4,$I$179)+COUNTIF(BP4,$I$190)+COUNTIF(BP4,$I$201)+COUNTIF(BP4,$I$212)+COUNTIF(BP4,$I$223)+COUNTIF(BP4,$I$234)+COUNTIF(BP4,$I$245)+COUNTIF(BP4,$I$256)+COUNTIF(BP4,$I$267)+COUNTIF(BP4,$I$278)+COUNTIF(BP4,$I$289)+COUNTIF(BP4,$I$300)+COUNTIF(BP4,$I$311)+COUNTIF(BP4,$I$322)+COUNTIF(BP4,$I$444)+COUNTIF(BP4,$I$455)+COUNTIF(BP4,$I$466)+COUNTIF(BP4,$I$477)</f>
        <v>0</v>
      </c>
      <c r="BR4" s="7">
        <f t="shared" ref="BR4:BR51" si="45">COUNTIF(BP4,$I$4)+COUNTIF(BP4,$I$15)+COUNTIF(BP4,$I$26)+COUNTIF(BP4,$I$37)+COUNTIF(BP4,$I$48)+COUNTIF(BP4,$I$59)+COUNTIF(BP4,$I$70)+COUNTIF(BP4,$I$81)+COUNTIF(BP4,$I$92)+COUNTIF(BP4,$I$103)+COUNTIF(BP4,$I$114)+COUNTIF(BP4,$I$125)+COUNTIF(BP4,$I$136)+COUNTIF(BP4,$I$147)+COUNTIF(BP4,$I$158)+COUNTIF(BP4,$I$169)+COUNTIF(BP4,$I$180)+COUNTIF(BP4,$I$191)+COUNTIF(BP4,$I$202)+COUNTIF(BP4,$I$213)+COUNTIF(BP4,$I$224)+COUNTIF(BP4,$I$235)+COUNTIF(BP4,$I$246)+COUNTIF(BP4,$I$257)+COUNTIF(BP4,$I$268)+COUNTIF(BP4,$I$279)+COUNTIF(BP4,$I$290)+COUNTIF(BP4,$I$301)+COUNTIF(BP4,$I$312)+COUNTIF(BP4,$I$323)+COUNTIF(BP4,$I$445)+COUNTIF(BP4,$I$456)+COUNTIF(BP4,$I$467)+COUNTIF(BP4,$I$478)</f>
        <v>0</v>
      </c>
      <c r="BS4" s="7">
        <f t="shared" ref="BS4:BS51" si="46">COUNTIF(BP4,$I$5)+COUNTIF(BP4,$I$16)+COUNTIF(BP4,$I$27)+COUNTIF(BP4,$I$38)+COUNTIF(BP4,$I$49)+COUNTIF(BP4,$I$60)+COUNTIF(BP4,$I$71)+COUNTIF(BP4,$I$82)+COUNTIF(BP4,$I$93)+COUNTIF(BP4,$I$104)+COUNTIF(BP4,$I$115)+COUNTIF(BP4,$I$126)+COUNTIF(BP4,$I$137)+COUNTIF(BP4,$I$148)+COUNTIF(BP4,$I$159)+COUNTIF(BP4,$I$170)+COUNTIF(BP4,$I$181)+COUNTIF(BP4,$I$192)+COUNTIF(BP4,$I$203)+COUNTIF(BP4,$I$214)+COUNTIF(BP4,$I$225)+COUNTIF(BP4,$I$236)+COUNTIF(BP4,$I$247)+COUNTIF(BP4,$I$258)+COUNTIF(BP4,$I$269)+COUNTIF(BP4,$I$280)+COUNTIF(BP4,$I$291)+COUNTIF(BP4,$I$302)+COUNTIF(BP4,$I$313)+COUNTIF(BP4,$I$324)+COUNTIF(BP4,$I$446)+COUNTIF(BP4,$I$457)+COUNTIF(BP4,$I$468)+COUNTIF(BP4,$I$479)</f>
        <v>0</v>
      </c>
      <c r="BT4" s="7">
        <f t="shared" ref="BT4:BT51" si="47">COUNTIF(BP4,$I$6)+COUNTIF(BP4,$I$17)+COUNTIF(BP4,$I$28)+COUNTIF(BP4,$I$39)+COUNTIF(BP4,$I$50)+COUNTIF(BP4,$I$61)+COUNTIF(BP4,$I$72)+COUNTIF(BP4,$I$83)+COUNTIF(BP4,$I$94)+COUNTIF(BP4,$I$105)+COUNTIF(BP4,$I$116)+COUNTIF(BP4,$I$127)+COUNTIF(BP4,$I$138)+COUNTIF(BP4,$I$149)+COUNTIF(BP4,$I$160)+COUNTIF(BP4,$I$171)+COUNTIF(BP4,$I$182)+COUNTIF(BP4,$I$193)+COUNTIF(BP4,$I$204)+COUNTIF(BP4,$I$215)+COUNTIF(BP4,$I$226)+COUNTIF(BP4,$I$237)+COUNTIF(BP4,$I$248)+COUNTIF(BP4,$I$259)+COUNTIF(BP4,$I$270)+COUNTIF(BP4,$I$281)+COUNTIF(BP4,$I$292)+COUNTIF(BP4,$I$303)+COUNTIF(BP4,$I$314)+COUNTIF(BP4,$I$325)+COUNTIF(BP4,$I$447)+COUNTIF(BP4,$I$458)+COUNTIF(BP4,$I$469)+COUNTIF(BP4,$I$480)</f>
        <v>0</v>
      </c>
      <c r="BU4" s="7">
        <f t="shared" ref="BU4:BU51" si="48">COUNTIF(BP4,$I$7)+COUNTIF(BP4,$I$18)+COUNTIF(BP4,$I$29)+COUNTIF(BP4,$I$40)+COUNTIF(BP4,$I$51)+COUNTIF(BP4,$I$62)+COUNTIF(BP4,$I$73)+COUNTIF(BP4,$I$84)+COUNTIF(BP4,$I$95)+COUNTIF(BP4,$I$106)+COUNTIF(BP4,$I$117)+COUNTIF(BP4,$I$128)+COUNTIF(BP4,$I$139)+COUNTIF(BP4,$I$150)+COUNTIF(BP4,$I$161)+COUNTIF(BP4,$I$172)+COUNTIF(BP4,$I$183)+COUNTIF(BP4,$I$194)+COUNTIF(BP4,$I$205)+COUNTIF(BP4,$I$216)+COUNTIF(BP4,$I$227)+COUNTIF(BP4,$I$238)+COUNTIF(BP4,$I$249)+COUNTIF(BP4,$I$260)+COUNTIF(BP4,$I$271)+COUNTIF(BP4,$I$282)+COUNTIF(BP4,$I$293)+COUNTIF(BP4,$I$304)+COUNTIF(BP4,$I$315)+COUNTIF(BP4,$I$326)+COUNTIF(BP4,$I$448)+COUNTIF(BP4,$I$459)+COUNTIF(BP4,$I$470)+COUNTIF(BP4,$I$481)</f>
        <v>0</v>
      </c>
      <c r="BV4" s="19">
        <f t="shared" ref="BV4:BV51" si="49">COUNTIF(BP4,$I$8)+COUNTIF(BP4,$I$19)+COUNTIF(BP4,$I$30)+COUNTIF(BP4,$I$41)+COUNTIF(BP4,$I$52)+COUNTIF(BP4,$I$63)+COUNTIF(BP4,$I$74)+COUNTIF(BP4,$I$85)+COUNTIF(BP4,$I$96)+COUNTIF(BP4,$I$107)+COUNTIF(BP4,$I$118)+COUNTIF(BP4,$I$129)+COUNTIF(BP4,$I$140)+COUNTIF(BP4,$I$151)+COUNTIF(BP4,$I$162)+COUNTIF(BP4,$I$173)+COUNTIF(BP4,$I$184)+COUNTIF(BP4,$I$195)+COUNTIF(BP4,$I$206)+COUNTIF(BP4,$I$217)+COUNTIF(BP4,$I$228)+COUNTIF(BP4,$I$239)+COUNTIF(BP4,$I$250)+COUNTIF(BP4,$I$261)+COUNTIF(BP4,$I$272)+COUNTIF(BP4,$I$283)+COUNTIF(BP4,$I$294)+COUNTIF(BP4,$I$305)+COUNTIF(BP4,$I$316)+COUNTIF(BP4,$I$327)+COUNTIF(BP4,$I$449)+COUNTIF(BP4,$I$460)+COUNTIF(BP4,$I$471)+COUNTIF(BP4,$I$482)</f>
        <v>0</v>
      </c>
      <c r="BW4" s="7">
        <f t="shared" ref="BW4:BW51" si="50">COUNTIF(BP4,$I$9)+COUNTIF(BP4,$I$20)+COUNTIF(BP4,$I$31)+COUNTIF(BP4,$I$42)+COUNTIF(BP4,$I$53)+COUNTIF(BP4,$I$64)+COUNTIF(BP4,$I$75)+COUNTIF(BP4,$I$86)+COUNTIF(BP4,$I$97)+COUNTIF(BP4,$I$108)+COUNTIF(BP4,$I$119)+COUNTIF(BP4,$I$130)+COUNTIF(BP4,$I$141)+COUNTIF(BP4,$I$152)+COUNTIF(BP4,$I$163)+COUNTIF(BP4,$I$174)+
COUNTIF(BP4,$I$185)+COUNTIF(BP4,$I$196)+COUNTIF(BP4,$I$207)+COUNTIF(BP4,$I$218)+COUNTIF(BP4,$I$229)+COUNTIF(BP4,$I$240)+COUNTIF(BP4,$I$251)+COUNTIF(BP4,$I$262)+COUNTIF(BP4,$I$273)+COUNTIF(BP4,$I$284)+COUNTIF(BP4,$I$295)+COUNTIF(BP4,$I$306)+COUNTIF(BP4,$I$317)+COUNTIF(BP4,$I$328)+COUNTIF(BP4,$I$450)+COUNTIF(BP4,$I$461)+COUNTIF(BP4,$I$472)+COUNTIF(BP4,$I$483)</f>
        <v>0</v>
      </c>
      <c r="BX4" s="7">
        <f t="shared" ref="BX4:BX51" si="51">COUNTIF(BP4,$I$10)+COUNTIF(BP4,$I$21)+COUNTIF(BP4,$I$32)+COUNTIF(BP4,$I$43)+COUNTIF(BP4,$I$54)+COUNTIF(BP4,$I$65)+COUNTIF(BP4,$I$76)+COUNTIF(BP4,$I$87)+
COUNTIF(BP4,$I$98)+COUNTIF(BP4,$I$109)+COUNTIF(BP4,$I$120)+COUNTIF(BP4,$I$131)+COUNTIF(BP4,$I$142)+COUNTIF(BP4,$I$153)+COUNTIF(BP4,$I$164)+COUNTIF(BP4,$I$175)+
COUNTIF(BP4,$I$186)+COUNTIF(BP4,$I$197)+COUNTIF(BP4,$I$208)+COUNTIF(BP4,$I$219)+COUNTIF(BP4,$I$230)+COUNTIF(BP4,$I$241)+COUNTIF(BP4,$I$252)+COUNTIF(BP4,$I$263)+COUNTIF(BP4,$I$274)+COUNTIF(BP4,$I$285)+COUNTIF(BP4,$I$296)+COUNTIF(BP4,$I$307)+COUNTIF(BP4,$I$318)+COUNTIF(BP4,$I$329)+COUNTIF(BP4,$I$451)+COUNTIF(BP4,$I$462)+COUNTIF(BP4,$I$473)+COUNTIF(BP4,$I$484)</f>
        <v>0</v>
      </c>
      <c r="BY4" s="21">
        <f t="shared" ref="BY4:BY51" si="52">COUNTIF(BP4,$I$334)+COUNTIF(BP4,$I$345)+COUNTIF(BP4,$I$356)+COUNTIF(BP4,$I$367)+COUNTIF(BP4,$I$378)+COUNTIF(BP4,$I$389)+COUNTIF(BP4,$I$400)+COUNTIF(BP4,$I$411)+COUNTIF(BP4,$I$422)+COUNTIF(BP4,$I$433)+COUNTIF(BP4,$I$477)+COUNTIF(BP4,$I$488)+COUNTIF(BP4,$I$499)+COUNTIF(BP4,$I$510)+COUNTIF(BP4,$I$521)+COUNTIF(BP4,$I$532)</f>
        <v>0</v>
      </c>
      <c r="BZ4" s="20">
        <f t="shared" ref="BZ4:BZ51" si="53">COUNTIF(BP4,$I$335)+COUNTIF(BP4,$I$346)+COUNTIF(BP4,$I$357)+COUNTIF(BP4,$I$368)+COUNTIF(BP4,$I$379)+COUNTIF(BP4,$I$390)+COUNTIF(BP4,$I$401)+COUNTIF(BP4,$I$412)+COUNTIF(BP4,$I$423)+COUNTIF(BP4,$I$434)+COUNTIF(BP4,$I$478)+COUNTIF(BP4,$I$489)+COUNTIF(BP4,$I$500)+COUNTIF(BP4,$I$511)+COUNTIF(BP4,$I$522)+COUNTIF(BP4,$I$533)</f>
        <v>0</v>
      </c>
      <c r="CA4" s="20">
        <f t="shared" ref="CA4:CA51" si="54">COUNTIF(BP4,$I$336)+COUNTIF(BP4,$I$347)+COUNTIF(BP4,$I$358)+COUNTIF(BP4,$I$369)+COUNTIF(BP4,$I$380)+COUNTIF(BP4,$I$391)+COUNTIF(BP4,$I$402)+COUNTIF(BP4,$I$413)+COUNTIF(BP4,$I$424)+COUNTIF(BP4,$I$435)+COUNTIF(BP4,$I$479)+COUNTIF(BP4,$I$490)+COUNTIF(BP4,$I$501)+COUNTIF(BP4,$I$512)+COUNTIF(BP4,$I$523)+COUNTIF(BP4,$I$534)</f>
        <v>0</v>
      </c>
      <c r="CB4" s="20">
        <f t="shared" ref="CB4:CB51" si="55">COUNTIF(BP4,$I$337)+COUNTIF(BP4,$I$348)+COUNTIF(BP4,$I$359)+COUNTIF(BP4,$I$370)+COUNTIF(BP4,$I$381)+COUNTIF(BP4,$I$392)+COUNTIF(BP4,$I$403)+COUNTIF(BP4,$I$414)+COUNTIF(BP4,$I$425)+COUNTIF(BP4,$I$436)+COUNTIF(BP4,$I$480)+COUNTIF(BP4,$I$491)+COUNTIF(BP4,$I$502)+COUNTIF(BP4,$I$513)+COUNTIF(BP4,$I$524)+COUNTIF(BP4,$I$535)</f>
        <v>0</v>
      </c>
      <c r="CC4" s="20">
        <f t="shared" ref="CC4:CC51" si="56">COUNTIF(BP4,$I$338)+COUNTIF(BP4,$I$349)+COUNTIF(BP4,$I$360)+COUNTIF(BP4,$I$371)+COUNTIF(BP4,$I$382)+COUNTIF(BP4,$I$393)+COUNTIF(BP4,$I$404)+COUNTIF(BP4,$I$415)+COUNTIF(BP4,$I$426)+COUNTIF(BP4,$I$437)+COUNTIF(BP4,$I$481)+COUNTIF(BP4,$I$492)+COUNTIF(BP4,$I$503)+COUNTIF(BP4,$I$514)+COUNTIF(BP4,$I$525)+COUNTIF(BP4,$I$536)</f>
        <v>0</v>
      </c>
      <c r="CD4" s="22">
        <f t="shared" ref="CD4:CD51" si="57">COUNTIF(BP4,$I$339)+COUNTIF(BP4,$I$350)+COUNTIF(BP4,$I$361)+COUNTIF(BP4,$I$372)+COUNTIF(BP4,$I$383)+COUNTIF(BP4,$I$394)+COUNTIF(BP4,$I$405)+COUNTIF(BP4,$I$416)+COUNTIF(BP4,$I$427)+COUNTIF(BP4,$I$438)+COUNTIF(BP4,$I$482)+COUNTIF(BP4,$I$493)+COUNTIF(BP4,$I$504)+COUNTIF(BP4,$I$515)+COUNTIF(BP4,$I$526)+COUNTIF(BP4,$I$537)</f>
        <v>0</v>
      </c>
      <c r="CF4" s="23" t="e">
        <f>IF(#REF!&gt;0,#REF!,"")</f>
        <v>#REF!</v>
      </c>
      <c r="CG4" s="6">
        <f t="shared" ref="CG4:CG51" si="58">COUNTIF(CF4,$K$3)+COUNTIF(CF4,$K$14)+COUNTIF(CF4,$K$25)+COUNTIF(CF4,$K$36)+COUNTIF(CF4,$K$47)+COUNTIF(CF4,$K$58)+COUNTIF(CF4,$K$69)+COUNTIF(CF4,$K$80)+COUNTIF(CF4,$K$91)+COUNTIF(CF4,$K$102)+COUNTIF(CF4,$K$113)+COUNTIF(CF4,$K$124)+COUNTIF(CF4,$K$135)+COUNTIF(CF4,$K$146)+COUNTIF(CF4,$K$157)+COUNTIF(CF4,$K$168)+COUNTIF(CF4,$K$179)+COUNTIF(CF4,$K$190)+COUNTIF(CF4,$K$201)+COUNTIF(CF4,$K$212)+COUNTIF(CF4,$K$223)+COUNTIF(CF4,$K$234)+COUNTIF(CF4,$K$245)+COUNTIF(CF4,$K$256)+COUNTIF(CF4,$K$267)+COUNTIF(CF4,$K$278)+COUNTIF(CF4,$K$289)+COUNTIF(CF4,$K$300)+COUNTIF(CF4,$K$311)+COUNTIF(CF4,$K$322)+COUNTIF(CF4,$K$444)+COUNTIF(CF4,$K$455)+COUNTIF(CF4,$K$466)+COUNTIF(CF4,$K$477)</f>
        <v>0</v>
      </c>
      <c r="CH4" s="7">
        <f t="shared" ref="CH4:CH51" si="59">COUNTIF(CF4,$K$4)+COUNTIF(CF4,$K$15)+COUNTIF(CF4,$K$26)+COUNTIF(CF4,$K$37)+COUNTIF(CF4,$K$48)+COUNTIF(CF4,$K$59)+COUNTIF(CF4,$K$70)+COUNTIF(CF4,$K$81)+COUNTIF(CF4,$K$92)+COUNTIF(CF4,$K$103)+COUNTIF(CF4,$K$114)+COUNTIF(CF4,$K$125)+COUNTIF(CF4,$K$136)+COUNTIF(CF4,$K$147)+COUNTIF(CF4,$K$158)+COUNTIF(CF4,$K$169)+COUNTIF(CF4,$K$180)+COUNTIF(CF4,$K$191)+COUNTIF(CF4,$K$202)+COUNTIF(CF4,$K$213)+COUNTIF(CF4,$K$224)+COUNTIF(CF4,$K$235)+COUNTIF(CF4,$K$246)+COUNTIF(CF4,$K$257)+COUNTIF(CF4,$K$268)+COUNTIF(CF4,$K$279)+COUNTIF(CF4,$K$290)+COUNTIF(CF4,$K$301)+COUNTIF(CF4,$K$312)+COUNTIF(CF4,$K$323)+COUNTIF(CF4,$K$445)+COUNTIF(CF4,$K$456)+COUNTIF(CF4,$K$467)+COUNTIF(CF4,$K$478)</f>
        <v>0</v>
      </c>
      <c r="CI4" s="7">
        <f t="shared" ref="CI4:CI51" si="60">COUNTIF(CF4,$K$5)+COUNTIF(CF4,$K$16)+COUNTIF(CF4,$K$27)+COUNTIF(CF4,$K$38)+COUNTIF(CF4,$K$49)+COUNTIF(CF4,$K$60)+COUNTIF(CF4,$K$71)+COUNTIF(CF4,$K$82)+COUNTIF(CF4,$K$93)+COUNTIF(CF4,$K$104)+COUNTIF(CF4,$K$115)+COUNTIF(CF4,$K$126)+COUNTIF(CF4,$K$137)+COUNTIF(CF4,$K$148)+COUNTIF(CF4,$K$159)+COUNTIF(CF4,$K$170)+COUNTIF(CF4,$K$181)+COUNTIF(CF4,$K$192)+COUNTIF(CF4,$K$203)+COUNTIF(CF4,$K$214)+COUNTIF(CF4,$K$225)+COUNTIF(CF4,$K$236)+COUNTIF(CF4,$K$247)+COUNTIF(CF4,$K$258)+COUNTIF(CF4,$K$269)+COUNTIF(CF4,$K$280)+COUNTIF(CF4,$K$291)+COUNTIF(CF4,$K$302)+COUNTIF(CF4,$K$313)+COUNTIF(CF4,$K$324)+COUNTIF(CF4,$K$446)+COUNTIF(CF4,$K$457)+COUNTIF(CF4,$K$468)+COUNTIF(CF4,$K$479)</f>
        <v>0</v>
      </c>
      <c r="CJ4" s="7">
        <f t="shared" ref="CJ4:CJ51" si="61">COUNTIF(CF4,$K$6)+COUNTIF(CF4,$K$17)+COUNTIF(CF4,$K$28)+COUNTIF(CF4,$K$39)+COUNTIF(CF4,$K$50)+COUNTIF(CF4,$K$61)+COUNTIF(CF4,$K$72)+COUNTIF(CF4,$K$83)+COUNTIF(CF4,$K$94)+COUNTIF(CF4,$K$105)+COUNTIF(CF4,$K$116)+COUNTIF(CF4,$K$127)+COUNTIF(CF4,$K$138)+COUNTIF(CF4,$K$149)+COUNTIF(CF4,$K$160)+COUNTIF(CF4,$K$171)+COUNTIF(CF4,$K$182)+COUNTIF(CF4,$K$193)+COUNTIF(CF4,$K$204)+COUNTIF(CF4,$K$215)+COUNTIF(CF4,$K$226)+COUNTIF(CF4,$K$237)+COUNTIF(CF4,$K$248)+COUNTIF(CF4,$K$259)+COUNTIF(CF4,$K$270)+COUNTIF(CF4,$K$281)+COUNTIF(CF4,$K$292)+COUNTIF(CF4,$K$303)+COUNTIF(CF4,$K$314)+COUNTIF(CF4,$K$325)+COUNTIF(CF4,$K$447)+COUNTIF(CF4,$K$458)+COUNTIF(CF4,$K$469)+COUNTIF(CF4,$K$480)</f>
        <v>0</v>
      </c>
      <c r="CK4" s="7">
        <f t="shared" ref="CK4:CK51" si="62">COUNTIF(CF4,$K$7)+COUNTIF(CF4,$K$18)+COUNTIF(CF4,$K$29)+COUNTIF(CF4,$K$40)+COUNTIF(CF4,$K$51)+COUNTIF(CF4,$K$62)+COUNTIF(CF4,$K$73)+COUNTIF(CF4,$K$84)+COUNTIF(CF4,$K$95)+COUNTIF(CF4,$K$106)+COUNTIF(CF4,$K$117)+COUNTIF(CF4,$K$128)+COUNTIF(CF4,$K$139)+COUNTIF(CF4,$K$150)+COUNTIF(CF4,$K$161)+COUNTIF(CF4,$K$172)+COUNTIF(CF4,$K$183)+COUNTIF(CF4,$K$194)+COUNTIF(CF4,$K$205)+COUNTIF(CF4,$K$216)+COUNTIF(CF4,$K$227)+COUNTIF(CF4,$K$238)+COUNTIF(CF4,$K$249)+COUNTIF(CF4,$K$260)+COUNTIF(CF4,$K$271)+COUNTIF(CF4,$K$282)+COUNTIF(CF4,$K$293)+COUNTIF(CF4,$K$304)+COUNTIF(CF4,$K$315)+COUNTIF(CF4,$K$326)+COUNTIF(CF4,$K$448)+COUNTIF(CF4,$K$459)+COUNTIF(CF4,$K$470)+COUNTIF(CF4,$K$481)</f>
        <v>0</v>
      </c>
      <c r="CL4" s="19">
        <f t="shared" ref="CL4:CL51" si="63">COUNTIF(CF4,$K$8)+COUNTIF(CF4,$K$19)+COUNTIF(CF4,$K$30)+COUNTIF(CF4,$K$41)+COUNTIF(CF4,$K$52)+COUNTIF(CF4,$K$63)+COUNTIF(CF4,$K$74)+COUNTIF(CF4,$K$85)+COUNTIF(CF4,$K$96)+COUNTIF(CF4,$K$107)+COUNTIF(CF4,$K$118)+COUNTIF(CF4,$K$129)+COUNTIF(CF4,$K$140)+COUNTIF(CF4,$K$151)+COUNTIF(CF4,$K$162)+COUNTIF(CF4,$K$173)+COUNTIF(CF4,$K$184)+COUNTIF(CF4,$K$195)+COUNTIF(CF4,$K$206)+COUNTIF(CF4,$K$217)+COUNTIF(CF4,$K$228)+COUNTIF(CF4,$K$239)+COUNTIF(CF4,$K$250)+COUNTIF(CF4,$K$261)+COUNTIF(CF4,$K$272)+COUNTIF(CF4,$K$283)+COUNTIF(CF4,$K$294)+COUNTIF(CF4,$K$305)+COUNTIF(CF4,$K$316)+COUNTIF(CF4,$K$327)+COUNTIF(CF4,$K$449)+COUNTIF(CF4,$K$460)+COUNTIF(CF4,$K$471)+COUNTIF(CF4,$K$482)</f>
        <v>0</v>
      </c>
      <c r="CM4" s="7">
        <f t="shared" ref="CM4:CM51" si="64">COUNTIF(CF4,$K$9)+COUNTIF(CF4,$K$20)+COUNTIF(CF4,$K$31)+COUNTIF(CF4,$K$42)+COUNTIF(CF4,$K$53)+COUNTIF(CF4,$K$64)+COUNTIF(CF4,$K$75)+COUNTIF(CF4,$K$86)+COUNTIF(CF4,$K$97)+COUNTIF(CF4,$K$108)+COUNTIF(CF4,$K$119)+COUNTIF(CF4,$K$130)+COUNTIF(CF4,$K$141)+COUNTIF(CF4,$K$152)+COUNTIF(CF4,$K$163)+COUNTIF(CF4,$K$174)+
COUNTIF(CF4,$K$185)+COUNTIF(CF4,$K$196)+COUNTIF(CF4,$K$207)+COUNTIF(CF4,$K$218)+COUNTIF(CF4,$K$229)+COUNTIF(CF4,$K$240)+COUNTIF(CF4,$K$251)+COUNTIF(CF4,$K$262)+COUNTIF(CF4,$K$273)+COUNTIF(CF4,$K$284)+COUNTIF(CF4,$K$295)+COUNTIF(CF4,$K$306)+COUNTIF(CF4,$K$317)+COUNTIF(CF4,$K$328)+COUNTIF(CF4,$K$450)+COUNTIF(CF4,$K$461)+COUNTIF(CF4,$K$472)+COUNTIF(CF4,$K$483)</f>
        <v>0</v>
      </c>
      <c r="CN4" s="7">
        <f t="shared" ref="CN4:CN51" si="65">COUNTIF(CF4,$K$10)+COUNTIF(CF4,$K$21)+COUNTIF(CF4,$K$32)+COUNTIF(CF4,$K$43)+COUNTIF(CF4,$K$54)+COUNTIF(CF4,$K$65)+COUNTIF(CF4,$K$76)+COUNTIF(CF4,$K$87)+
COUNTIF(CF4,$K$98)+COUNTIF(CF4,$K$109)+COUNTIF(CF4,$K$120)+COUNTIF(CF4,$K$131)+COUNTIF(CF4,$K$142)+COUNTIF(CF4,$K$153)+COUNTIF(CF4,$K$164)+COUNTIF(CF4,$K$175)+
COUNTIF(CF4,$K$186)+COUNTIF(CF4,$K$197)+COUNTIF(CF4,$K$208)+COUNTIF(CF4,$K$219)+COUNTIF(CF4,$K$230)+COUNTIF(CF4,$K$241)+COUNTIF(CF4,$K$252)+COUNTIF(CF4,$K$263)+COUNTIF(CF4,$K$274)+COUNTIF(CF4,$K$285)+COUNTIF(CF4,$K$296)+COUNTIF(CF4,$K$307)+COUNTIF(CF4,$K$318)+COUNTIF(CF4,$K$329)+COUNTIF(CF4,$K$451)+COUNTIF(CF4,$K$462)+COUNTIF(CF4,$K$473)+COUNTIF(CF4,$K$484)</f>
        <v>0</v>
      </c>
      <c r="CO4" s="21">
        <f t="shared" ref="CO4:CO51" si="66">COUNTIF(CF4,$K$334)+COUNTIF(CF4,$K$345)+COUNTIF(CF4,$K$356)+COUNTIF(CF4,$K$367)+COUNTIF(CF4,$K$378)+COUNTIF(CF4,$K$389)+COUNTIF(CF4,$K$400)+COUNTIF(CF4,$K$411)+COUNTIF(CF4,$K$422)+COUNTIF(CF4,$K$433)+COUNTIF(CF4,$K$477)+COUNTIF(CF4,$K$488)+COUNTIF(CF4,$K$499)+COUNTIF(CF4,$K$510)+COUNTIF(CF4,$K$521)+COUNTIF(CF4,$K$532)</f>
        <v>0</v>
      </c>
      <c r="CP4" s="20">
        <f t="shared" ref="CP4:CP51" si="67">COUNTIF(CF4,$K$335)+COUNTIF(CF4,$K$346)+COUNTIF(CF4,$K$357)+COUNTIF(CF4,$K$368)+COUNTIF(CF4,$K$379)+COUNTIF(CF4,$K$390)+COUNTIF(CF4,$K$401)+COUNTIF(CF4,$K$412)+COUNTIF(CF4,$K$423)+COUNTIF(CF4,$K$434)+COUNTIF(CF4,$K$478)+COUNTIF(CF4,$K$489)+COUNTIF(CF4,$K$500)+COUNTIF(CF4,$K$511)+COUNTIF(CF4,$K$522)+COUNTIF(CF4,$K$533)</f>
        <v>0</v>
      </c>
      <c r="CQ4" s="20">
        <f t="shared" ref="CQ4:CQ51" si="68">COUNTIF(CF4,$K$336)+COUNTIF(CF4,$K$347)+COUNTIF(CF4,$K$358)+COUNTIF(CF4,$K$369)+COUNTIF(CF4,$K$380)+COUNTIF(CF4,$K$391)+COUNTIF(CF4,$K$402)+COUNTIF(CF4,$K$413)+COUNTIF(CF4,$K$424)+COUNTIF(CF4,$K$435)+COUNTIF(CF4,$K$479)+COUNTIF(CF4,$K$490)+COUNTIF(CF4,$K$501)+COUNTIF(CF4,$K$512)+COUNTIF(CF4,$K$523)+COUNTIF(CF4,$K$534)</f>
        <v>0</v>
      </c>
      <c r="CR4" s="20">
        <f t="shared" ref="CR4:CR51" si="69">COUNTIF(CF4,$K$337)+COUNTIF(CF4,$K$348)+COUNTIF(CF4,$K$359)+COUNTIF(CF4,$K$370)+COUNTIF(CF4,$K$381)+COUNTIF(CF4,$K$392)+COUNTIF(CF4,$K$403)+COUNTIF(CF4,$K$414)+COUNTIF(CF4,$K$425)+COUNTIF(CF4,$K$436)+COUNTIF(CF4,$K$480)+COUNTIF(CF4,$K$491)+COUNTIF(CF4,$K$502)+COUNTIF(CF4,$K$513)+COUNTIF(CF4,$K$524)+COUNTIF(CF4,$K$535)</f>
        <v>0</v>
      </c>
      <c r="CS4" s="20">
        <f t="shared" ref="CS4:CS51" si="70">COUNTIF(CF4,$K$338)+COUNTIF(CF4,$K$349)+COUNTIF(CF4,$K$360)+COUNTIF(CF4,$K$371)+COUNTIF(CF4,$K$382)+COUNTIF(CF4,$K$393)+COUNTIF(CF4,$K$404)+COUNTIF(CF4,$K$415)+COUNTIF(CF4,$K$426)+COUNTIF(CF4,$K$437)+COUNTIF(CF4,$K$481)+COUNTIF(CF4,$K$492)+COUNTIF(CF4,$K$503)+COUNTIF(CF4,$K$514)+COUNTIF(CF4,$K$525)+COUNTIF(CF4,$K$536)</f>
        <v>0</v>
      </c>
      <c r="CT4" s="22">
        <f t="shared" ref="CT4:CT51" si="71">COUNTIF(CF4,$K$339)+COUNTIF(CF4,$K$350)+COUNTIF(CF4,$K$361)+COUNTIF(CF4,$K$372)+COUNTIF(CF4,$K$383)+COUNTIF(CF4,$K$394)+COUNTIF(CF4,$K$405)+COUNTIF(CF4,$K$416)+COUNTIF(CF4,$K$427)+COUNTIF(CF4,$K$438)+COUNTIF(CF4,$K$482)+COUNTIF(CF4,$K$493)+COUNTIF(CF4,$K$504)+COUNTIF(CF4,$K$515)+COUNTIF(CF4,$K$526)+COUNTIF(CF4,$K$537)</f>
        <v>0</v>
      </c>
      <c r="CV4" s="25" t="e">
        <f>IF(#REF!&gt;0,#REF!,"")</f>
        <v>#REF!</v>
      </c>
      <c r="CW4" s="6">
        <f t="shared" ref="CW4:CW22" si="72">U4+AK4+BA4+BQ4+CG4</f>
        <v>0</v>
      </c>
      <c r="CX4" s="6">
        <f t="shared" ref="CX4:CX22" si="73">V4+AL4+BB4+BR4+CH4</f>
        <v>0</v>
      </c>
      <c r="CY4" s="6">
        <f t="shared" ref="CY4:CY22" si="74">W4+AM4+BC4+BS4+CI4</f>
        <v>0</v>
      </c>
      <c r="CZ4" s="6">
        <f t="shared" ref="CZ4:CZ22" si="75">X4+AN4+BD4+BT4+CJ4</f>
        <v>0</v>
      </c>
      <c r="DA4" s="6">
        <f t="shared" ref="DA4:DA22" si="76">Y4+AO4+BE4+BU4+CK4</f>
        <v>0</v>
      </c>
      <c r="DB4" s="6">
        <f t="shared" ref="DB4:DB22" si="77">Z4+AP4+BF4+BV4+CL4</f>
        <v>0</v>
      </c>
      <c r="DC4" s="6">
        <f t="shared" ref="DC4:DC22" si="78">AA4+AQ4+BG4+BW4+CM4</f>
        <v>0</v>
      </c>
      <c r="DD4" s="6">
        <f t="shared" ref="DD4:DD22" si="79">AB4+AR4+BH4+BX4+CN4</f>
        <v>0</v>
      </c>
      <c r="DE4" s="24">
        <f t="shared" ref="DE4:DE22" si="80">AC4+AS4+BI4+BY4+CO4</f>
        <v>0</v>
      </c>
      <c r="DF4" s="24">
        <f t="shared" ref="DF4:DF22" si="81">AD4+AT4+BJ4+BZ4+CP4</f>
        <v>0</v>
      </c>
      <c r="DG4" s="24">
        <f t="shared" ref="DG4:DG22" si="82">AE4+AU4+BK4+CA4+CQ4</f>
        <v>0</v>
      </c>
      <c r="DH4" s="24">
        <f t="shared" ref="DH4:DH22" si="83">AF4+AV4+BL4+CB4+CR4</f>
        <v>0</v>
      </c>
      <c r="DI4" s="24">
        <f t="shared" ref="DI4:DI22" si="84">AG4+AW4+BM4+CC4+CS4</f>
        <v>0</v>
      </c>
      <c r="DJ4" s="46">
        <f t="shared" ref="DJ4:DJ22" si="85">AH4+AX4+BN4+CD4+CT4</f>
        <v>0</v>
      </c>
      <c r="DL4" s="40" t="s">
        <v>7</v>
      </c>
      <c r="DM4" s="29">
        <f>IFERROR(VLOOKUP(E3,$AJ$3:$AX$60,2,0),0)</f>
        <v>0</v>
      </c>
      <c r="DN4" s="29">
        <f>IFERROR(VLOOKUP(E4,$AJ$3:$AX$60,3,0),0)</f>
        <v>0</v>
      </c>
      <c r="DO4" s="29">
        <f>IFERROR(VLOOKUP(E5,$AJ$3:$AX$60,4,0),0)</f>
        <v>0</v>
      </c>
      <c r="DP4" s="29">
        <f>IFERROR(VLOOKUP(E6,$AJ$3:$AX$60,5,0),0)</f>
        <v>0</v>
      </c>
      <c r="DQ4" s="29">
        <f>IFERROR(VLOOKUP(E7,$AJ$3:$AX$60,6,0),0)</f>
        <v>0</v>
      </c>
      <c r="DR4" s="29">
        <f>IFERROR(VLOOKUP(E8,$AJ$3:$AX$60,7,0),0)</f>
        <v>0</v>
      </c>
      <c r="DS4" s="29">
        <f>IFERROR(VLOOKUP(E9,$AJ$3:$AX$60,8,0),0)</f>
        <v>0</v>
      </c>
      <c r="DT4" s="38">
        <f>IFERROR(VLOOKUP(E10,$AJ$3:$AX$60,9,0),0)</f>
        <v>0</v>
      </c>
    </row>
    <row r="5" spans="1:124" ht="23" customHeight="1" thickBot="1">
      <c r="A5" s="82" t="s">
        <v>17</v>
      </c>
      <c r="B5" s="15"/>
      <c r="C5" s="16"/>
      <c r="D5" s="15"/>
      <c r="E5" s="16"/>
      <c r="F5" s="15"/>
      <c r="G5" s="16"/>
      <c r="H5" s="15"/>
      <c r="I5" s="16"/>
      <c r="J5" s="15"/>
      <c r="K5" s="16"/>
      <c r="M5" s="64" t="str">
        <f t="shared" si="1"/>
        <v>10.00</v>
      </c>
      <c r="N5" s="56" t="str">
        <f>IF(DO3=0,"BOŞ",IF(DO3=1,"DERS",IF(DO3&gt;1,"ÇAKIŞMA")))</f>
        <v>BOŞ</v>
      </c>
      <c r="O5" s="56" t="str">
        <f>IF(DO4=0,"BOŞ",IF(DO4=1,"DERS",IF(DO4&gt;1,"ÇAKIŞMA")))</f>
        <v>BOŞ</v>
      </c>
      <c r="P5" s="56" t="str">
        <f>IF(DO5=0,"BOŞ",IF(DO5=1,"DERS",IF(DO5&gt;1,"ÇAKIŞMA")))</f>
        <v>BOŞ</v>
      </c>
      <c r="Q5" s="56" t="str">
        <f>IF(DO6=0,"BOŞ",IF(DO6=1,"DERS",IF(DO6&gt;1,"ÇAKIŞMA")))</f>
        <v>BOŞ</v>
      </c>
      <c r="R5" s="57" t="str">
        <f>IF(DO7=0,"BOŞ",IF(DO7=1,"DERS",IF(DO7&gt;1,"ÇAKIŞMA")))</f>
        <v>BOŞ</v>
      </c>
      <c r="T5" s="10" t="e">
        <f>IF(#REF!&gt;0,#REF!,"")</f>
        <v>#REF!</v>
      </c>
      <c r="U5" s="6">
        <f t="shared" si="2"/>
        <v>0</v>
      </c>
      <c r="V5" s="7">
        <f t="shared" si="3"/>
        <v>0</v>
      </c>
      <c r="W5" s="7">
        <f t="shared" si="4"/>
        <v>0</v>
      </c>
      <c r="X5" s="7">
        <f t="shared" si="5"/>
        <v>0</v>
      </c>
      <c r="Y5" s="7">
        <f t="shared" si="6"/>
        <v>0</v>
      </c>
      <c r="Z5" s="19">
        <f t="shared" si="7"/>
        <v>0</v>
      </c>
      <c r="AA5" s="7">
        <f t="shared" si="8"/>
        <v>0</v>
      </c>
      <c r="AB5" s="7">
        <f t="shared" si="9"/>
        <v>0</v>
      </c>
      <c r="AC5" s="21">
        <f t="shared" si="10"/>
        <v>0</v>
      </c>
      <c r="AD5" s="20">
        <f t="shared" si="11"/>
        <v>0</v>
      </c>
      <c r="AE5" s="20">
        <f t="shared" si="12"/>
        <v>0</v>
      </c>
      <c r="AF5" s="20">
        <f t="shared" si="13"/>
        <v>0</v>
      </c>
      <c r="AG5" s="20">
        <f t="shared" si="14"/>
        <v>0</v>
      </c>
      <c r="AH5" s="22">
        <f t="shared" si="15"/>
        <v>0</v>
      </c>
      <c r="AJ5" s="23" t="e">
        <f>IF(#REF!&gt;0,#REF!,"")</f>
        <v>#REF!</v>
      </c>
      <c r="AK5" s="6">
        <f t="shared" si="16"/>
        <v>0</v>
      </c>
      <c r="AL5" s="7">
        <f t="shared" si="17"/>
        <v>0</v>
      </c>
      <c r="AM5" s="7">
        <f t="shared" si="18"/>
        <v>0</v>
      </c>
      <c r="AN5" s="7">
        <f t="shared" si="19"/>
        <v>0</v>
      </c>
      <c r="AO5" s="7">
        <f t="shared" si="20"/>
        <v>0</v>
      </c>
      <c r="AP5" s="19">
        <f t="shared" si="21"/>
        <v>0</v>
      </c>
      <c r="AQ5" s="7">
        <f t="shared" si="22"/>
        <v>0</v>
      </c>
      <c r="AR5" s="7">
        <f t="shared" si="23"/>
        <v>0</v>
      </c>
      <c r="AS5" s="21">
        <f t="shared" si="24"/>
        <v>0</v>
      </c>
      <c r="AT5" s="20">
        <f t="shared" si="25"/>
        <v>0</v>
      </c>
      <c r="AU5" s="20">
        <f t="shared" si="26"/>
        <v>0</v>
      </c>
      <c r="AV5" s="20">
        <f t="shared" si="27"/>
        <v>0</v>
      </c>
      <c r="AW5" s="20">
        <f t="shared" si="28"/>
        <v>0</v>
      </c>
      <c r="AX5" s="22">
        <f t="shared" si="29"/>
        <v>0</v>
      </c>
      <c r="AZ5" s="23" t="e">
        <f>IF(#REF!&gt;0,#REF!,"")</f>
        <v>#REF!</v>
      </c>
      <c r="BA5" s="6">
        <f t="shared" si="30"/>
        <v>0</v>
      </c>
      <c r="BB5" s="7">
        <f t="shared" si="31"/>
        <v>0</v>
      </c>
      <c r="BC5" s="7">
        <f t="shared" si="32"/>
        <v>0</v>
      </c>
      <c r="BD5" s="7">
        <f t="shared" si="33"/>
        <v>0</v>
      </c>
      <c r="BE5" s="7">
        <f t="shared" si="34"/>
        <v>0</v>
      </c>
      <c r="BF5" s="19">
        <f t="shared" si="35"/>
        <v>0</v>
      </c>
      <c r="BG5" s="7">
        <f t="shared" si="36"/>
        <v>0</v>
      </c>
      <c r="BH5" s="7">
        <f t="shared" si="37"/>
        <v>0</v>
      </c>
      <c r="BI5" s="21">
        <f t="shared" si="38"/>
        <v>0</v>
      </c>
      <c r="BJ5" s="20">
        <f t="shared" si="39"/>
        <v>0</v>
      </c>
      <c r="BK5" s="20">
        <f t="shared" si="40"/>
        <v>0</v>
      </c>
      <c r="BL5" s="20">
        <f t="shared" si="41"/>
        <v>0</v>
      </c>
      <c r="BM5" s="20">
        <f t="shared" si="42"/>
        <v>0</v>
      </c>
      <c r="BN5" s="22">
        <f t="shared" si="43"/>
        <v>0</v>
      </c>
      <c r="BP5" s="23" t="e">
        <f>IF(#REF!&gt;0,#REF!,"")</f>
        <v>#REF!</v>
      </c>
      <c r="BQ5" s="6">
        <f t="shared" si="44"/>
        <v>0</v>
      </c>
      <c r="BR5" s="7">
        <f t="shared" si="45"/>
        <v>0</v>
      </c>
      <c r="BS5" s="7">
        <f t="shared" si="46"/>
        <v>0</v>
      </c>
      <c r="BT5" s="7">
        <f t="shared" si="47"/>
        <v>0</v>
      </c>
      <c r="BU5" s="7">
        <f t="shared" si="48"/>
        <v>0</v>
      </c>
      <c r="BV5" s="19">
        <f t="shared" si="49"/>
        <v>0</v>
      </c>
      <c r="BW5" s="7">
        <f t="shared" si="50"/>
        <v>0</v>
      </c>
      <c r="BX5" s="7">
        <f t="shared" si="51"/>
        <v>0</v>
      </c>
      <c r="BY5" s="21">
        <f t="shared" si="52"/>
        <v>0</v>
      </c>
      <c r="BZ5" s="20">
        <f t="shared" si="53"/>
        <v>0</v>
      </c>
      <c r="CA5" s="20">
        <f t="shared" si="54"/>
        <v>0</v>
      </c>
      <c r="CB5" s="20">
        <f t="shared" si="55"/>
        <v>0</v>
      </c>
      <c r="CC5" s="20">
        <f t="shared" si="56"/>
        <v>0</v>
      </c>
      <c r="CD5" s="22">
        <f t="shared" si="57"/>
        <v>0</v>
      </c>
      <c r="CF5" s="23" t="e">
        <f>IF(#REF!&gt;0,#REF!,"")</f>
        <v>#REF!</v>
      </c>
      <c r="CG5" s="6">
        <f t="shared" si="58"/>
        <v>0</v>
      </c>
      <c r="CH5" s="7">
        <f t="shared" si="59"/>
        <v>0</v>
      </c>
      <c r="CI5" s="7">
        <f t="shared" si="60"/>
        <v>0</v>
      </c>
      <c r="CJ5" s="7">
        <f t="shared" si="61"/>
        <v>0</v>
      </c>
      <c r="CK5" s="7">
        <f t="shared" si="62"/>
        <v>0</v>
      </c>
      <c r="CL5" s="19">
        <f t="shared" si="63"/>
        <v>0</v>
      </c>
      <c r="CM5" s="7">
        <f t="shared" si="64"/>
        <v>0</v>
      </c>
      <c r="CN5" s="7">
        <f t="shared" si="65"/>
        <v>0</v>
      </c>
      <c r="CO5" s="21">
        <f t="shared" si="66"/>
        <v>0</v>
      </c>
      <c r="CP5" s="20">
        <f t="shared" si="67"/>
        <v>0</v>
      </c>
      <c r="CQ5" s="20">
        <f t="shared" si="68"/>
        <v>0</v>
      </c>
      <c r="CR5" s="20">
        <f t="shared" si="69"/>
        <v>0</v>
      </c>
      <c r="CS5" s="20">
        <f t="shared" si="70"/>
        <v>0</v>
      </c>
      <c r="CT5" s="22">
        <f t="shared" si="71"/>
        <v>0</v>
      </c>
      <c r="CV5" s="25" t="e">
        <f>IF(#REF!&gt;0,#REF!,"")</f>
        <v>#REF!</v>
      </c>
      <c r="CW5" s="6">
        <f t="shared" si="72"/>
        <v>0</v>
      </c>
      <c r="CX5" s="6">
        <f t="shared" si="73"/>
        <v>0</v>
      </c>
      <c r="CY5" s="6">
        <f t="shared" si="74"/>
        <v>0</v>
      </c>
      <c r="CZ5" s="6">
        <f t="shared" si="75"/>
        <v>0</v>
      </c>
      <c r="DA5" s="6">
        <f t="shared" si="76"/>
        <v>0</v>
      </c>
      <c r="DB5" s="6">
        <f t="shared" si="77"/>
        <v>0</v>
      </c>
      <c r="DC5" s="6">
        <f t="shared" si="78"/>
        <v>0</v>
      </c>
      <c r="DD5" s="6">
        <f t="shared" si="79"/>
        <v>0</v>
      </c>
      <c r="DE5" s="24">
        <f t="shared" si="80"/>
        <v>0</v>
      </c>
      <c r="DF5" s="24">
        <f t="shared" si="81"/>
        <v>0</v>
      </c>
      <c r="DG5" s="24">
        <f t="shared" si="82"/>
        <v>0</v>
      </c>
      <c r="DH5" s="24">
        <f t="shared" si="83"/>
        <v>0</v>
      </c>
      <c r="DI5" s="24">
        <f t="shared" si="84"/>
        <v>0</v>
      </c>
      <c r="DJ5" s="46">
        <f t="shared" si="85"/>
        <v>0</v>
      </c>
      <c r="DL5" s="40" t="s">
        <v>8</v>
      </c>
      <c r="DM5" s="29">
        <f>IFERROR(VLOOKUP(G3,$AZ$3:$BN$60,2,0),0)</f>
        <v>0</v>
      </c>
      <c r="DN5" s="30">
        <f>IFERROR(VLOOKUP(G4,$AZ$3:$BN$60,3,0),0)</f>
        <v>0</v>
      </c>
      <c r="DO5" s="30">
        <f>IFERROR(VLOOKUP(G5,$AZ$3:$BN$60,4,0),0)</f>
        <v>0</v>
      </c>
      <c r="DP5" s="30">
        <f>IFERROR(VLOOKUP(G6,$AZ$3:$BN$60,5,0),0)</f>
        <v>0</v>
      </c>
      <c r="DQ5" s="30">
        <f>IFERROR(VLOOKUP(G7,$AZ$3:$BN$60,6,0),0)</f>
        <v>0</v>
      </c>
      <c r="DR5" s="30">
        <f>IFERROR(VLOOKUP(G8,$AZ$3:$BN$60,7,0),0)</f>
        <v>0</v>
      </c>
      <c r="DS5" s="30">
        <f>IFERROR(VLOOKUP(G9,$AZ$3:$BN$60,8,0),0)</f>
        <v>0</v>
      </c>
      <c r="DT5" s="34">
        <f>IFERROR(VLOOKUP(G10,$AZ$3:$BN$60,9,0),0)</f>
        <v>0</v>
      </c>
    </row>
    <row r="6" spans="1:124" ht="23" customHeight="1" thickBot="1">
      <c r="A6" s="82" t="s">
        <v>18</v>
      </c>
      <c r="B6" s="15"/>
      <c r="C6" s="16"/>
      <c r="D6" s="15"/>
      <c r="E6" s="16"/>
      <c r="F6" s="15"/>
      <c r="G6" s="16"/>
      <c r="H6" s="15"/>
      <c r="I6" s="16"/>
      <c r="J6" s="15"/>
      <c r="K6" s="16"/>
      <c r="M6" s="64" t="str">
        <f t="shared" si="1"/>
        <v>11.00</v>
      </c>
      <c r="N6" s="56" t="str">
        <f>IF(DP3=0,"BOŞ",IF(DP3=1,"DERS",IF(DP3&gt;1,"ÇAKIŞMA")))</f>
        <v>BOŞ</v>
      </c>
      <c r="O6" s="56" t="str">
        <f>IF(DP4=0,"BOŞ",IF(DP4=1,"DERS",IF(DP4&gt;1,"ÇAKIŞMA")))</f>
        <v>BOŞ</v>
      </c>
      <c r="P6" s="56" t="str">
        <f>IF(DP5=0,"BOŞ",IF(DP5=1,"DERS",IF(DP5&gt;1,"ÇAKIŞMA")))</f>
        <v>BOŞ</v>
      </c>
      <c r="Q6" s="56" t="str">
        <f>IF(DP6=0,"BOŞ",IF(DP6=1,"DERS",IF(DP6&gt;1,"ÇAKIŞMA")))</f>
        <v>BOŞ</v>
      </c>
      <c r="R6" s="57" t="str">
        <f>IF(DP7=0,"BOŞ",IF(DP7=1,"DERS",IF(DP7&gt;1,"ÇAKIŞMA")))</f>
        <v>BOŞ</v>
      </c>
      <c r="T6" s="10" t="e">
        <f>IF(#REF!&gt;0,#REF!,"")</f>
        <v>#REF!</v>
      </c>
      <c r="U6" s="6">
        <f t="shared" si="2"/>
        <v>0</v>
      </c>
      <c r="V6" s="7">
        <f t="shared" si="3"/>
        <v>0</v>
      </c>
      <c r="W6" s="7">
        <f t="shared" si="4"/>
        <v>0</v>
      </c>
      <c r="X6" s="7">
        <f t="shared" si="5"/>
        <v>0</v>
      </c>
      <c r="Y6" s="7">
        <f t="shared" si="6"/>
        <v>0</v>
      </c>
      <c r="Z6" s="19">
        <f t="shared" si="7"/>
        <v>0</v>
      </c>
      <c r="AA6" s="7">
        <f t="shared" si="8"/>
        <v>0</v>
      </c>
      <c r="AB6" s="7">
        <f t="shared" si="9"/>
        <v>0</v>
      </c>
      <c r="AC6" s="21">
        <f t="shared" si="10"/>
        <v>0</v>
      </c>
      <c r="AD6" s="20">
        <f t="shared" si="11"/>
        <v>0</v>
      </c>
      <c r="AE6" s="20">
        <f t="shared" si="12"/>
        <v>0</v>
      </c>
      <c r="AF6" s="20">
        <f t="shared" si="13"/>
        <v>0</v>
      </c>
      <c r="AG6" s="20">
        <f t="shared" si="14"/>
        <v>0</v>
      </c>
      <c r="AH6" s="22">
        <f t="shared" si="15"/>
        <v>0</v>
      </c>
      <c r="AJ6" s="23" t="e">
        <f>IF(#REF!&gt;0,#REF!,"")</f>
        <v>#REF!</v>
      </c>
      <c r="AK6" s="6">
        <f t="shared" si="16"/>
        <v>0</v>
      </c>
      <c r="AL6" s="7">
        <f t="shared" si="17"/>
        <v>0</v>
      </c>
      <c r="AM6" s="7">
        <f t="shared" si="18"/>
        <v>0</v>
      </c>
      <c r="AN6" s="7">
        <f t="shared" si="19"/>
        <v>0</v>
      </c>
      <c r="AO6" s="7">
        <f t="shared" si="20"/>
        <v>0</v>
      </c>
      <c r="AP6" s="19">
        <f t="shared" si="21"/>
        <v>0</v>
      </c>
      <c r="AQ6" s="7">
        <f t="shared" si="22"/>
        <v>0</v>
      </c>
      <c r="AR6" s="7">
        <f t="shared" si="23"/>
        <v>0</v>
      </c>
      <c r="AS6" s="21">
        <f t="shared" si="24"/>
        <v>0</v>
      </c>
      <c r="AT6" s="20">
        <f t="shared" si="25"/>
        <v>0</v>
      </c>
      <c r="AU6" s="20">
        <f t="shared" si="26"/>
        <v>0</v>
      </c>
      <c r="AV6" s="20">
        <f t="shared" si="27"/>
        <v>0</v>
      </c>
      <c r="AW6" s="20">
        <f t="shared" si="28"/>
        <v>0</v>
      </c>
      <c r="AX6" s="22">
        <f t="shared" si="29"/>
        <v>0</v>
      </c>
      <c r="AZ6" s="23" t="e">
        <f>IF(#REF!&gt;0,#REF!,"")</f>
        <v>#REF!</v>
      </c>
      <c r="BA6" s="6">
        <f t="shared" si="30"/>
        <v>0</v>
      </c>
      <c r="BB6" s="7">
        <f t="shared" si="31"/>
        <v>0</v>
      </c>
      <c r="BC6" s="7">
        <f t="shared" si="32"/>
        <v>0</v>
      </c>
      <c r="BD6" s="7">
        <f t="shared" si="33"/>
        <v>0</v>
      </c>
      <c r="BE6" s="7">
        <f t="shared" si="34"/>
        <v>0</v>
      </c>
      <c r="BF6" s="19">
        <f t="shared" si="35"/>
        <v>0</v>
      </c>
      <c r="BG6" s="7">
        <f t="shared" si="36"/>
        <v>0</v>
      </c>
      <c r="BH6" s="7">
        <f t="shared" si="37"/>
        <v>0</v>
      </c>
      <c r="BI6" s="21">
        <f t="shared" si="38"/>
        <v>0</v>
      </c>
      <c r="BJ6" s="20">
        <f t="shared" si="39"/>
        <v>0</v>
      </c>
      <c r="BK6" s="20">
        <f t="shared" si="40"/>
        <v>0</v>
      </c>
      <c r="BL6" s="20">
        <f t="shared" si="41"/>
        <v>0</v>
      </c>
      <c r="BM6" s="20">
        <f t="shared" si="42"/>
        <v>0</v>
      </c>
      <c r="BN6" s="22">
        <f t="shared" si="43"/>
        <v>0</v>
      </c>
      <c r="BP6" s="23" t="e">
        <f>IF(#REF!&gt;0,#REF!,"")</f>
        <v>#REF!</v>
      </c>
      <c r="BQ6" s="6">
        <f t="shared" si="44"/>
        <v>0</v>
      </c>
      <c r="BR6" s="7">
        <f t="shared" si="45"/>
        <v>0</v>
      </c>
      <c r="BS6" s="7">
        <f t="shared" si="46"/>
        <v>0</v>
      </c>
      <c r="BT6" s="7">
        <f t="shared" si="47"/>
        <v>0</v>
      </c>
      <c r="BU6" s="7">
        <f t="shared" si="48"/>
        <v>0</v>
      </c>
      <c r="BV6" s="19">
        <f t="shared" si="49"/>
        <v>0</v>
      </c>
      <c r="BW6" s="7">
        <f t="shared" si="50"/>
        <v>0</v>
      </c>
      <c r="BX6" s="7">
        <f t="shared" si="51"/>
        <v>0</v>
      </c>
      <c r="BY6" s="21">
        <f t="shared" si="52"/>
        <v>0</v>
      </c>
      <c r="BZ6" s="20">
        <f t="shared" si="53"/>
        <v>0</v>
      </c>
      <c r="CA6" s="20">
        <f t="shared" si="54"/>
        <v>0</v>
      </c>
      <c r="CB6" s="20">
        <f t="shared" si="55"/>
        <v>0</v>
      </c>
      <c r="CC6" s="20">
        <f t="shared" si="56"/>
        <v>0</v>
      </c>
      <c r="CD6" s="22">
        <f t="shared" si="57"/>
        <v>0</v>
      </c>
      <c r="CF6" s="23" t="e">
        <f>IF(#REF!&gt;0,#REF!,"")</f>
        <v>#REF!</v>
      </c>
      <c r="CG6" s="6">
        <f t="shared" si="58"/>
        <v>0</v>
      </c>
      <c r="CH6" s="7">
        <f t="shared" si="59"/>
        <v>0</v>
      </c>
      <c r="CI6" s="7">
        <f t="shared" si="60"/>
        <v>0</v>
      </c>
      <c r="CJ6" s="7">
        <f t="shared" si="61"/>
        <v>0</v>
      </c>
      <c r="CK6" s="7">
        <f t="shared" si="62"/>
        <v>0</v>
      </c>
      <c r="CL6" s="19">
        <f t="shared" si="63"/>
        <v>0</v>
      </c>
      <c r="CM6" s="7">
        <f t="shared" si="64"/>
        <v>0</v>
      </c>
      <c r="CN6" s="7">
        <f t="shared" si="65"/>
        <v>0</v>
      </c>
      <c r="CO6" s="21">
        <f t="shared" si="66"/>
        <v>0</v>
      </c>
      <c r="CP6" s="20">
        <f t="shared" si="67"/>
        <v>0</v>
      </c>
      <c r="CQ6" s="20">
        <f t="shared" si="68"/>
        <v>0</v>
      </c>
      <c r="CR6" s="20">
        <f t="shared" si="69"/>
        <v>0</v>
      </c>
      <c r="CS6" s="20">
        <f t="shared" si="70"/>
        <v>0</v>
      </c>
      <c r="CT6" s="22">
        <f t="shared" si="71"/>
        <v>0</v>
      </c>
      <c r="CV6" s="25" t="e">
        <f>IF(#REF!&gt;0,#REF!,"")</f>
        <v>#REF!</v>
      </c>
      <c r="CW6" s="6">
        <f t="shared" si="72"/>
        <v>0</v>
      </c>
      <c r="CX6" s="6">
        <f t="shared" si="73"/>
        <v>0</v>
      </c>
      <c r="CY6" s="6">
        <f t="shared" si="74"/>
        <v>0</v>
      </c>
      <c r="CZ6" s="6">
        <f t="shared" si="75"/>
        <v>0</v>
      </c>
      <c r="DA6" s="6">
        <f t="shared" si="76"/>
        <v>0</v>
      </c>
      <c r="DB6" s="6">
        <f t="shared" si="77"/>
        <v>0</v>
      </c>
      <c r="DC6" s="6">
        <f t="shared" si="78"/>
        <v>0</v>
      </c>
      <c r="DD6" s="6">
        <f t="shared" si="79"/>
        <v>0</v>
      </c>
      <c r="DE6" s="24">
        <f t="shared" si="80"/>
        <v>0</v>
      </c>
      <c r="DF6" s="24">
        <f t="shared" si="81"/>
        <v>0</v>
      </c>
      <c r="DG6" s="24">
        <f t="shared" si="82"/>
        <v>0</v>
      </c>
      <c r="DH6" s="24">
        <f t="shared" si="83"/>
        <v>0</v>
      </c>
      <c r="DI6" s="24">
        <f t="shared" si="84"/>
        <v>0</v>
      </c>
      <c r="DJ6" s="46">
        <f t="shared" si="85"/>
        <v>0</v>
      </c>
      <c r="DL6" s="40" t="s">
        <v>9</v>
      </c>
      <c r="DM6" s="29">
        <f>IFERROR(VLOOKUP(I3,$BP$3:$CD$60,2,0),0)</f>
        <v>0</v>
      </c>
      <c r="DN6" s="30">
        <f>IFERROR(VLOOKUP(I4,$BP$3:$CD$60,3,0),0)</f>
        <v>0</v>
      </c>
      <c r="DO6" s="30">
        <f>IFERROR(VLOOKUP(I5,$BP$3:$CD$60,4,0),0)</f>
        <v>0</v>
      </c>
      <c r="DP6" s="30">
        <f>IFERROR(VLOOKUP(I6,$BP$3:$CD$60,5,0),0)</f>
        <v>0</v>
      </c>
      <c r="DQ6" s="30">
        <f>IFERROR(VLOOKUP(I7,$BP$3:$CD$60,6,0),0)</f>
        <v>0</v>
      </c>
      <c r="DR6" s="30">
        <f>IFERROR(VLOOKUP(I8,$BP$3:$CD$60,7,0),0)</f>
        <v>0</v>
      </c>
      <c r="DS6" s="30">
        <f>IFERROR(VLOOKUP(I9,$BP$3:$CD$60,8,0),0)</f>
        <v>0</v>
      </c>
      <c r="DT6" s="34">
        <f>IFERROR(VLOOKUP(I10,$BP$3:$CD$60,9,0),0)</f>
        <v>0</v>
      </c>
    </row>
    <row r="7" spans="1:124" ht="23" customHeight="1" thickBot="1">
      <c r="A7" s="82" t="s">
        <v>19</v>
      </c>
      <c r="B7" s="15"/>
      <c r="C7" s="16"/>
      <c r="D7" s="15"/>
      <c r="E7" s="16"/>
      <c r="F7" s="15"/>
      <c r="G7" s="16"/>
      <c r="H7" s="15"/>
      <c r="I7" s="16"/>
      <c r="J7" s="15"/>
      <c r="K7" s="16"/>
      <c r="M7" s="64" t="str">
        <f t="shared" si="1"/>
        <v>13.00</v>
      </c>
      <c r="N7" s="56" t="str">
        <f>IF(DQ3=0,"BOŞ",IF(DQ3=1,"DERS",IF(DQ3&gt;1,"ÇAKIŞMA")))</f>
        <v>BOŞ</v>
      </c>
      <c r="O7" s="56" t="str">
        <f>IF(DQ4=0,"BOŞ",IF(DQ4=1,"DERS",IF(DQ4&gt;1,"ÇAKIŞMA")))</f>
        <v>BOŞ</v>
      </c>
      <c r="P7" s="56" t="str">
        <f>IF(DQ5=0,"BOŞ",IF(DQ5=1,"DERS",IF(DQ5&gt;1,"ÇAKIŞMA")))</f>
        <v>BOŞ</v>
      </c>
      <c r="Q7" s="56" t="str">
        <f>IF(DQ6=0,"BOŞ",IF(DQ6=1,"DERS",IF(DQ6&gt;1,"ÇAKIŞMA")))</f>
        <v>BOŞ</v>
      </c>
      <c r="R7" s="57" t="str">
        <f>IF(DQ7=0,"BOŞ",IF(DQ7=1,"DERS",IF(DQ7&gt;1,"ÇAKIŞMA")))</f>
        <v>BOŞ</v>
      </c>
      <c r="T7" s="10" t="e">
        <f>IF(#REF!&gt;0,#REF!,"")</f>
        <v>#REF!</v>
      </c>
      <c r="U7" s="6">
        <f t="shared" si="2"/>
        <v>0</v>
      </c>
      <c r="V7" s="7">
        <f t="shared" si="3"/>
        <v>0</v>
      </c>
      <c r="W7" s="7">
        <f t="shared" si="4"/>
        <v>0</v>
      </c>
      <c r="X7" s="7">
        <f t="shared" si="5"/>
        <v>0</v>
      </c>
      <c r="Y7" s="7">
        <f t="shared" si="6"/>
        <v>0</v>
      </c>
      <c r="Z7" s="19">
        <f t="shared" si="7"/>
        <v>0</v>
      </c>
      <c r="AA7" s="7">
        <f t="shared" si="8"/>
        <v>0</v>
      </c>
      <c r="AB7" s="7">
        <f t="shared" si="9"/>
        <v>0</v>
      </c>
      <c r="AC7" s="21">
        <f t="shared" si="10"/>
        <v>0</v>
      </c>
      <c r="AD7" s="20">
        <f t="shared" si="11"/>
        <v>0</v>
      </c>
      <c r="AE7" s="20">
        <f t="shared" si="12"/>
        <v>0</v>
      </c>
      <c r="AF7" s="20">
        <f t="shared" si="13"/>
        <v>0</v>
      </c>
      <c r="AG7" s="20">
        <f t="shared" si="14"/>
        <v>0</v>
      </c>
      <c r="AH7" s="22">
        <f t="shared" si="15"/>
        <v>0</v>
      </c>
      <c r="AJ7" s="23" t="e">
        <f>IF(#REF!&gt;0,#REF!,"")</f>
        <v>#REF!</v>
      </c>
      <c r="AK7" s="6">
        <f t="shared" si="16"/>
        <v>0</v>
      </c>
      <c r="AL7" s="7">
        <f t="shared" si="17"/>
        <v>0</v>
      </c>
      <c r="AM7" s="7">
        <f t="shared" si="18"/>
        <v>0</v>
      </c>
      <c r="AN7" s="7">
        <f t="shared" si="19"/>
        <v>0</v>
      </c>
      <c r="AO7" s="7">
        <f t="shared" si="20"/>
        <v>0</v>
      </c>
      <c r="AP7" s="19">
        <f t="shared" si="21"/>
        <v>0</v>
      </c>
      <c r="AQ7" s="7">
        <f t="shared" si="22"/>
        <v>0</v>
      </c>
      <c r="AR7" s="7">
        <f t="shared" si="23"/>
        <v>0</v>
      </c>
      <c r="AS7" s="21">
        <f t="shared" si="24"/>
        <v>0</v>
      </c>
      <c r="AT7" s="20">
        <f t="shared" si="25"/>
        <v>0</v>
      </c>
      <c r="AU7" s="20">
        <f t="shared" si="26"/>
        <v>0</v>
      </c>
      <c r="AV7" s="20">
        <f t="shared" si="27"/>
        <v>0</v>
      </c>
      <c r="AW7" s="20">
        <f t="shared" si="28"/>
        <v>0</v>
      </c>
      <c r="AX7" s="22">
        <f t="shared" si="29"/>
        <v>0</v>
      </c>
      <c r="AZ7" s="23" t="e">
        <f>IF(#REF!&gt;0,#REF!,"")</f>
        <v>#REF!</v>
      </c>
      <c r="BA7" s="6">
        <f t="shared" si="30"/>
        <v>0</v>
      </c>
      <c r="BB7" s="7">
        <f t="shared" si="31"/>
        <v>0</v>
      </c>
      <c r="BC7" s="7">
        <f t="shared" si="32"/>
        <v>0</v>
      </c>
      <c r="BD7" s="7">
        <f t="shared" si="33"/>
        <v>0</v>
      </c>
      <c r="BE7" s="7">
        <f t="shared" si="34"/>
        <v>0</v>
      </c>
      <c r="BF7" s="19">
        <f t="shared" si="35"/>
        <v>0</v>
      </c>
      <c r="BG7" s="7">
        <f t="shared" si="36"/>
        <v>0</v>
      </c>
      <c r="BH7" s="7">
        <f t="shared" si="37"/>
        <v>0</v>
      </c>
      <c r="BI7" s="21">
        <f t="shared" si="38"/>
        <v>0</v>
      </c>
      <c r="BJ7" s="20">
        <f t="shared" si="39"/>
        <v>0</v>
      </c>
      <c r="BK7" s="20">
        <f t="shared" si="40"/>
        <v>0</v>
      </c>
      <c r="BL7" s="20">
        <f t="shared" si="41"/>
        <v>0</v>
      </c>
      <c r="BM7" s="20">
        <f t="shared" si="42"/>
        <v>0</v>
      </c>
      <c r="BN7" s="22">
        <f t="shared" si="43"/>
        <v>0</v>
      </c>
      <c r="BP7" s="23" t="e">
        <f>IF(#REF!&gt;0,#REF!,"")</f>
        <v>#REF!</v>
      </c>
      <c r="BQ7" s="6">
        <f t="shared" si="44"/>
        <v>0</v>
      </c>
      <c r="BR7" s="7">
        <f t="shared" si="45"/>
        <v>0</v>
      </c>
      <c r="BS7" s="7">
        <f t="shared" si="46"/>
        <v>0</v>
      </c>
      <c r="BT7" s="7">
        <f t="shared" si="47"/>
        <v>0</v>
      </c>
      <c r="BU7" s="7">
        <f t="shared" si="48"/>
        <v>0</v>
      </c>
      <c r="BV7" s="19">
        <f t="shared" si="49"/>
        <v>0</v>
      </c>
      <c r="BW7" s="7">
        <f t="shared" si="50"/>
        <v>0</v>
      </c>
      <c r="BX7" s="7">
        <f t="shared" si="51"/>
        <v>0</v>
      </c>
      <c r="BY7" s="21">
        <f t="shared" si="52"/>
        <v>0</v>
      </c>
      <c r="BZ7" s="20">
        <f t="shared" si="53"/>
        <v>0</v>
      </c>
      <c r="CA7" s="20">
        <f t="shared" si="54"/>
        <v>0</v>
      </c>
      <c r="CB7" s="20">
        <f t="shared" si="55"/>
        <v>0</v>
      </c>
      <c r="CC7" s="20">
        <f t="shared" si="56"/>
        <v>0</v>
      </c>
      <c r="CD7" s="22">
        <f t="shared" si="57"/>
        <v>0</v>
      </c>
      <c r="CF7" s="23" t="e">
        <f>IF(#REF!&gt;0,#REF!,"")</f>
        <v>#REF!</v>
      </c>
      <c r="CG7" s="6">
        <f t="shared" si="58"/>
        <v>0</v>
      </c>
      <c r="CH7" s="7">
        <f t="shared" si="59"/>
        <v>0</v>
      </c>
      <c r="CI7" s="7">
        <f t="shared" si="60"/>
        <v>0</v>
      </c>
      <c r="CJ7" s="7">
        <f t="shared" si="61"/>
        <v>0</v>
      </c>
      <c r="CK7" s="7">
        <f t="shared" si="62"/>
        <v>0</v>
      </c>
      <c r="CL7" s="19">
        <f t="shared" si="63"/>
        <v>0</v>
      </c>
      <c r="CM7" s="7">
        <f t="shared" si="64"/>
        <v>0</v>
      </c>
      <c r="CN7" s="7">
        <f t="shared" si="65"/>
        <v>0</v>
      </c>
      <c r="CO7" s="21">
        <f t="shared" si="66"/>
        <v>0</v>
      </c>
      <c r="CP7" s="20">
        <f t="shared" si="67"/>
        <v>0</v>
      </c>
      <c r="CQ7" s="20">
        <f t="shared" si="68"/>
        <v>0</v>
      </c>
      <c r="CR7" s="20">
        <f t="shared" si="69"/>
        <v>0</v>
      </c>
      <c r="CS7" s="20">
        <f t="shared" si="70"/>
        <v>0</v>
      </c>
      <c r="CT7" s="22">
        <f t="shared" si="71"/>
        <v>0</v>
      </c>
      <c r="CV7" s="25" t="e">
        <f>IF(#REF!&gt;0,#REF!,"")</f>
        <v>#REF!</v>
      </c>
      <c r="CW7" s="6">
        <f t="shared" si="72"/>
        <v>0</v>
      </c>
      <c r="CX7" s="6">
        <f t="shared" si="73"/>
        <v>0</v>
      </c>
      <c r="CY7" s="6">
        <f t="shared" si="74"/>
        <v>0</v>
      </c>
      <c r="CZ7" s="6">
        <f t="shared" si="75"/>
        <v>0</v>
      </c>
      <c r="DA7" s="6">
        <f t="shared" si="76"/>
        <v>0</v>
      </c>
      <c r="DB7" s="6">
        <f t="shared" si="77"/>
        <v>0</v>
      </c>
      <c r="DC7" s="6">
        <f t="shared" si="78"/>
        <v>0</v>
      </c>
      <c r="DD7" s="6">
        <f t="shared" si="79"/>
        <v>0</v>
      </c>
      <c r="DE7" s="24">
        <f t="shared" si="80"/>
        <v>0</v>
      </c>
      <c r="DF7" s="24">
        <f t="shared" si="81"/>
        <v>0</v>
      </c>
      <c r="DG7" s="24">
        <f t="shared" si="82"/>
        <v>0</v>
      </c>
      <c r="DH7" s="24">
        <f t="shared" si="83"/>
        <v>0</v>
      </c>
      <c r="DI7" s="24">
        <f t="shared" si="84"/>
        <v>0</v>
      </c>
      <c r="DJ7" s="46">
        <f t="shared" si="85"/>
        <v>0</v>
      </c>
      <c r="DL7" s="41" t="s">
        <v>10</v>
      </c>
      <c r="DM7" s="31">
        <f>IFERROR(VLOOKUP(K3,$CF$3:$CT$60,2,0),0)</f>
        <v>0</v>
      </c>
      <c r="DN7" s="32">
        <f>IFERROR(VLOOKUP(K4,$CF$3:$CT$60,3,0),0)</f>
        <v>0</v>
      </c>
      <c r="DO7" s="32">
        <f>IFERROR(VLOOKUP(K5,$CF$3:$CT$60,4,0),0)</f>
        <v>0</v>
      </c>
      <c r="DP7" s="32">
        <f>IFERROR(VLOOKUP(K6,$CF$3:$CT$60,5,0),0)</f>
        <v>0</v>
      </c>
      <c r="DQ7" s="32">
        <f>IFERROR(VLOOKUP(K7,$CF$3:$CT$60,6,0),0)</f>
        <v>0</v>
      </c>
      <c r="DR7" s="32">
        <f>IFERROR(VLOOKUP(K8,$CF$3:$CT$60,7,0),0)</f>
        <v>0</v>
      </c>
      <c r="DS7" s="32">
        <f>IFERROR(VLOOKUP(K9,$CF$3:$CT$60,8,0),0)</f>
        <v>0</v>
      </c>
      <c r="DT7" s="35">
        <f>IFERROR(VLOOKUP(K10,$CF$3:$CT$60,9,0),0)</f>
        <v>0</v>
      </c>
    </row>
    <row r="8" spans="1:124" ht="23" customHeight="1" thickBot="1">
      <c r="A8" s="82" t="s">
        <v>20</v>
      </c>
      <c r="B8" s="15"/>
      <c r="C8" s="16"/>
      <c r="D8" s="15"/>
      <c r="E8" s="16"/>
      <c r="F8" s="15"/>
      <c r="G8" s="16"/>
      <c r="H8" s="15"/>
      <c r="I8" s="16"/>
      <c r="J8" s="15"/>
      <c r="K8" s="16"/>
      <c r="M8" s="64" t="str">
        <f t="shared" si="1"/>
        <v>14.00</v>
      </c>
      <c r="N8" s="56" t="str">
        <f>IF(DR3=0,"BOŞ",IF(DR3=1,"DERS",IF(DR3&gt;1,"ÇAKIŞMA")))</f>
        <v>BOŞ</v>
      </c>
      <c r="O8" s="56" t="str">
        <f>IF(DR4=0,"BOŞ",IF(DR4=1,"DERS",IF(DR4&gt;1,"ÇAKIŞMA")))</f>
        <v>BOŞ</v>
      </c>
      <c r="P8" s="56" t="str">
        <f>IF(DR5=0,"BOŞ",IF(DR5=1,"DERS",IF(DR5&gt;1,"ÇAKIŞMA")))</f>
        <v>BOŞ</v>
      </c>
      <c r="Q8" s="56" t="str">
        <f>IF(DR6=0,"BOŞ",IF(DR6=1,"DERS",IF(DR6&gt;1,"ÇAKIŞMA")))</f>
        <v>BOŞ</v>
      </c>
      <c r="R8" s="57" t="str">
        <f>IF(DR7=0,"BOŞ",IF(DR7=1,"DERS",IF(DR7&gt;1,"ÇAKIŞMA")))</f>
        <v>BOŞ</v>
      </c>
      <c r="T8" s="10" t="e">
        <f>IF(#REF!&gt;0,#REF!,"")</f>
        <v>#REF!</v>
      </c>
      <c r="U8" s="6">
        <f t="shared" si="2"/>
        <v>0</v>
      </c>
      <c r="V8" s="7">
        <f t="shared" si="3"/>
        <v>0</v>
      </c>
      <c r="W8" s="7">
        <f t="shared" si="4"/>
        <v>0</v>
      </c>
      <c r="X8" s="7">
        <f t="shared" si="5"/>
        <v>0</v>
      </c>
      <c r="Y8" s="7">
        <f t="shared" si="6"/>
        <v>0</v>
      </c>
      <c r="Z8" s="19">
        <f t="shared" si="7"/>
        <v>0</v>
      </c>
      <c r="AA8" s="7">
        <f t="shared" si="8"/>
        <v>0</v>
      </c>
      <c r="AB8" s="7">
        <f t="shared" si="9"/>
        <v>0</v>
      </c>
      <c r="AC8" s="21">
        <f t="shared" si="10"/>
        <v>0</v>
      </c>
      <c r="AD8" s="20">
        <f t="shared" si="11"/>
        <v>0</v>
      </c>
      <c r="AE8" s="20">
        <f t="shared" si="12"/>
        <v>0</v>
      </c>
      <c r="AF8" s="20">
        <f t="shared" si="13"/>
        <v>0</v>
      </c>
      <c r="AG8" s="20">
        <f t="shared" si="14"/>
        <v>0</v>
      </c>
      <c r="AH8" s="22">
        <f t="shared" si="15"/>
        <v>0</v>
      </c>
      <c r="AJ8" s="23" t="e">
        <f>IF(#REF!&gt;0,#REF!,"")</f>
        <v>#REF!</v>
      </c>
      <c r="AK8" s="6">
        <f t="shared" si="16"/>
        <v>0</v>
      </c>
      <c r="AL8" s="7">
        <f t="shared" si="17"/>
        <v>0</v>
      </c>
      <c r="AM8" s="7">
        <f t="shared" si="18"/>
        <v>0</v>
      </c>
      <c r="AN8" s="7">
        <f t="shared" si="19"/>
        <v>0</v>
      </c>
      <c r="AO8" s="7">
        <f t="shared" si="20"/>
        <v>0</v>
      </c>
      <c r="AP8" s="19">
        <f t="shared" si="21"/>
        <v>0</v>
      </c>
      <c r="AQ8" s="7">
        <f t="shared" si="22"/>
        <v>0</v>
      </c>
      <c r="AR8" s="7">
        <f t="shared" si="23"/>
        <v>0</v>
      </c>
      <c r="AS8" s="21">
        <f t="shared" si="24"/>
        <v>0</v>
      </c>
      <c r="AT8" s="20">
        <f t="shared" si="25"/>
        <v>0</v>
      </c>
      <c r="AU8" s="20">
        <f t="shared" si="26"/>
        <v>0</v>
      </c>
      <c r="AV8" s="20">
        <f t="shared" si="27"/>
        <v>0</v>
      </c>
      <c r="AW8" s="20">
        <f t="shared" si="28"/>
        <v>0</v>
      </c>
      <c r="AX8" s="22">
        <f t="shared" si="29"/>
        <v>0</v>
      </c>
      <c r="AZ8" s="23" t="e">
        <f>IF(#REF!&gt;0,#REF!,"")</f>
        <v>#REF!</v>
      </c>
      <c r="BA8" s="6">
        <f t="shared" si="30"/>
        <v>0</v>
      </c>
      <c r="BB8" s="7">
        <f t="shared" si="31"/>
        <v>0</v>
      </c>
      <c r="BC8" s="7">
        <f t="shared" si="32"/>
        <v>0</v>
      </c>
      <c r="BD8" s="7">
        <f t="shared" si="33"/>
        <v>0</v>
      </c>
      <c r="BE8" s="7">
        <f t="shared" si="34"/>
        <v>0</v>
      </c>
      <c r="BF8" s="19">
        <f t="shared" si="35"/>
        <v>0</v>
      </c>
      <c r="BG8" s="7">
        <f t="shared" si="36"/>
        <v>0</v>
      </c>
      <c r="BH8" s="7">
        <f t="shared" si="37"/>
        <v>0</v>
      </c>
      <c r="BI8" s="21">
        <f t="shared" si="38"/>
        <v>0</v>
      </c>
      <c r="BJ8" s="20">
        <f t="shared" si="39"/>
        <v>0</v>
      </c>
      <c r="BK8" s="20">
        <f t="shared" si="40"/>
        <v>0</v>
      </c>
      <c r="BL8" s="20">
        <f t="shared" si="41"/>
        <v>0</v>
      </c>
      <c r="BM8" s="20">
        <f t="shared" si="42"/>
        <v>0</v>
      </c>
      <c r="BN8" s="22">
        <f t="shared" si="43"/>
        <v>0</v>
      </c>
      <c r="BP8" s="23" t="e">
        <f>IF(#REF!&gt;0,#REF!,"")</f>
        <v>#REF!</v>
      </c>
      <c r="BQ8" s="6">
        <f t="shared" si="44"/>
        <v>0</v>
      </c>
      <c r="BR8" s="7">
        <f t="shared" si="45"/>
        <v>0</v>
      </c>
      <c r="BS8" s="7">
        <f t="shared" si="46"/>
        <v>0</v>
      </c>
      <c r="BT8" s="7">
        <f t="shared" si="47"/>
        <v>0</v>
      </c>
      <c r="BU8" s="7">
        <f t="shared" si="48"/>
        <v>0</v>
      </c>
      <c r="BV8" s="19">
        <f t="shared" si="49"/>
        <v>0</v>
      </c>
      <c r="BW8" s="7">
        <f t="shared" si="50"/>
        <v>0</v>
      </c>
      <c r="BX8" s="7">
        <f t="shared" si="51"/>
        <v>0</v>
      </c>
      <c r="BY8" s="21">
        <f t="shared" si="52"/>
        <v>0</v>
      </c>
      <c r="BZ8" s="20">
        <f t="shared" si="53"/>
        <v>0</v>
      </c>
      <c r="CA8" s="20">
        <f t="shared" si="54"/>
        <v>0</v>
      </c>
      <c r="CB8" s="20">
        <f t="shared" si="55"/>
        <v>0</v>
      </c>
      <c r="CC8" s="20">
        <f t="shared" si="56"/>
        <v>0</v>
      </c>
      <c r="CD8" s="22">
        <f t="shared" si="57"/>
        <v>0</v>
      </c>
      <c r="CF8" s="23" t="e">
        <f>IF(#REF!&gt;0,#REF!,"")</f>
        <v>#REF!</v>
      </c>
      <c r="CG8" s="6">
        <f t="shared" si="58"/>
        <v>0</v>
      </c>
      <c r="CH8" s="7">
        <f t="shared" si="59"/>
        <v>0</v>
      </c>
      <c r="CI8" s="7">
        <f t="shared" si="60"/>
        <v>0</v>
      </c>
      <c r="CJ8" s="7">
        <f t="shared" si="61"/>
        <v>0</v>
      </c>
      <c r="CK8" s="7">
        <f t="shared" si="62"/>
        <v>0</v>
      </c>
      <c r="CL8" s="19">
        <f t="shared" si="63"/>
        <v>0</v>
      </c>
      <c r="CM8" s="7">
        <f t="shared" si="64"/>
        <v>0</v>
      </c>
      <c r="CN8" s="7">
        <f t="shared" si="65"/>
        <v>0</v>
      </c>
      <c r="CO8" s="21">
        <f t="shared" si="66"/>
        <v>0</v>
      </c>
      <c r="CP8" s="20">
        <f t="shared" si="67"/>
        <v>0</v>
      </c>
      <c r="CQ8" s="20">
        <f t="shared" si="68"/>
        <v>0</v>
      </c>
      <c r="CR8" s="20">
        <f t="shared" si="69"/>
        <v>0</v>
      </c>
      <c r="CS8" s="20">
        <f t="shared" si="70"/>
        <v>0</v>
      </c>
      <c r="CT8" s="22">
        <f t="shared" si="71"/>
        <v>0</v>
      </c>
      <c r="CV8" s="25" t="e">
        <f>IF(#REF!&gt;0,#REF!,"")</f>
        <v>#REF!</v>
      </c>
      <c r="CW8" s="6">
        <f t="shared" si="72"/>
        <v>0</v>
      </c>
      <c r="CX8" s="6">
        <f t="shared" si="73"/>
        <v>0</v>
      </c>
      <c r="CY8" s="6">
        <f t="shared" si="74"/>
        <v>0</v>
      </c>
      <c r="CZ8" s="6">
        <f t="shared" si="75"/>
        <v>0</v>
      </c>
      <c r="DA8" s="6">
        <f t="shared" si="76"/>
        <v>0</v>
      </c>
      <c r="DB8" s="6">
        <f t="shared" si="77"/>
        <v>0</v>
      </c>
      <c r="DC8" s="6">
        <f t="shared" si="78"/>
        <v>0</v>
      </c>
      <c r="DD8" s="6">
        <f t="shared" si="79"/>
        <v>0</v>
      </c>
      <c r="DE8" s="24">
        <f t="shared" si="80"/>
        <v>0</v>
      </c>
      <c r="DF8" s="24">
        <f t="shared" si="81"/>
        <v>0</v>
      </c>
      <c r="DG8" s="24">
        <f t="shared" si="82"/>
        <v>0</v>
      </c>
      <c r="DH8" s="24">
        <f t="shared" si="83"/>
        <v>0</v>
      </c>
      <c r="DI8" s="24">
        <f t="shared" si="84"/>
        <v>0</v>
      </c>
      <c r="DJ8" s="46">
        <f t="shared" si="85"/>
        <v>0</v>
      </c>
    </row>
    <row r="9" spans="1:124" ht="23" customHeight="1" thickBot="1">
      <c r="A9" s="82" t="s">
        <v>21</v>
      </c>
      <c r="B9" s="15"/>
      <c r="C9" s="16"/>
      <c r="D9" s="15"/>
      <c r="E9" s="16"/>
      <c r="F9" s="15"/>
      <c r="G9" s="16"/>
      <c r="H9" s="15"/>
      <c r="I9" s="16"/>
      <c r="J9" s="15"/>
      <c r="K9" s="16"/>
      <c r="M9" s="64" t="str">
        <f t="shared" si="1"/>
        <v>15.00</v>
      </c>
      <c r="N9" s="56" t="str">
        <f>IF(DS3=0,"BOŞ",IF(DS3=1,"DERS",IF(DS3&gt;1,"ÇAKIŞMA")))</f>
        <v>BOŞ</v>
      </c>
      <c r="O9" s="56" t="str">
        <f>IF(DS4=0,"BOŞ",IF(DS4=1,"DERS",IF(DS4&gt;1,"ÇAKIŞMA")))</f>
        <v>BOŞ</v>
      </c>
      <c r="P9" s="56" t="str">
        <f>IF(DS5=0,"BOŞ",IF(DS5=1,"DERS",IF(DS5&gt;1,"ÇAKIŞMA")))</f>
        <v>BOŞ</v>
      </c>
      <c r="Q9" s="56" t="str">
        <f>IF(DS6=0,"BOŞ",IF(DS6=1,"DERS",IF(DS6&gt;1,"ÇAKIŞMA")))</f>
        <v>BOŞ</v>
      </c>
      <c r="R9" s="57" t="str">
        <f>IF(DS7=0,"BOŞ",IF(DS7=1,"DERS",IF(DS7&gt;1,"ÇAKIŞMA")))</f>
        <v>BOŞ</v>
      </c>
      <c r="T9" s="10" t="e">
        <f>IF(#REF!&gt;0,#REF!,"")</f>
        <v>#REF!</v>
      </c>
      <c r="U9" s="6">
        <f t="shared" si="2"/>
        <v>0</v>
      </c>
      <c r="V9" s="7">
        <f t="shared" si="3"/>
        <v>0</v>
      </c>
      <c r="W9" s="7">
        <f t="shared" si="4"/>
        <v>0</v>
      </c>
      <c r="X9" s="7">
        <f t="shared" si="5"/>
        <v>0</v>
      </c>
      <c r="Y9" s="7">
        <f t="shared" si="6"/>
        <v>0</v>
      </c>
      <c r="Z9" s="19">
        <f t="shared" si="7"/>
        <v>0</v>
      </c>
      <c r="AA9" s="7">
        <f t="shared" si="8"/>
        <v>0</v>
      </c>
      <c r="AB9" s="7">
        <f t="shared" si="9"/>
        <v>0</v>
      </c>
      <c r="AC9" s="21">
        <f t="shared" si="10"/>
        <v>0</v>
      </c>
      <c r="AD9" s="20">
        <f t="shared" si="11"/>
        <v>0</v>
      </c>
      <c r="AE9" s="20">
        <f t="shared" si="12"/>
        <v>0</v>
      </c>
      <c r="AF9" s="20">
        <f t="shared" si="13"/>
        <v>0</v>
      </c>
      <c r="AG9" s="20">
        <f t="shared" si="14"/>
        <v>0</v>
      </c>
      <c r="AH9" s="22">
        <f t="shared" si="15"/>
        <v>0</v>
      </c>
      <c r="AJ9" s="23" t="e">
        <f>IF(#REF!&gt;0,#REF!,"")</f>
        <v>#REF!</v>
      </c>
      <c r="AK9" s="6">
        <f t="shared" si="16"/>
        <v>0</v>
      </c>
      <c r="AL9" s="7">
        <f t="shared" si="17"/>
        <v>0</v>
      </c>
      <c r="AM9" s="7">
        <f t="shared" si="18"/>
        <v>0</v>
      </c>
      <c r="AN9" s="7">
        <f t="shared" si="19"/>
        <v>0</v>
      </c>
      <c r="AO9" s="7">
        <f t="shared" si="20"/>
        <v>0</v>
      </c>
      <c r="AP9" s="19">
        <f t="shared" si="21"/>
        <v>0</v>
      </c>
      <c r="AQ9" s="7">
        <f t="shared" si="22"/>
        <v>0</v>
      </c>
      <c r="AR9" s="7">
        <f t="shared" si="23"/>
        <v>0</v>
      </c>
      <c r="AS9" s="21">
        <f t="shared" si="24"/>
        <v>0</v>
      </c>
      <c r="AT9" s="20">
        <f t="shared" si="25"/>
        <v>0</v>
      </c>
      <c r="AU9" s="20">
        <f t="shared" si="26"/>
        <v>0</v>
      </c>
      <c r="AV9" s="20">
        <f t="shared" si="27"/>
        <v>0</v>
      </c>
      <c r="AW9" s="20">
        <f t="shared" si="28"/>
        <v>0</v>
      </c>
      <c r="AX9" s="22">
        <f t="shared" si="29"/>
        <v>0</v>
      </c>
      <c r="AZ9" s="23" t="e">
        <f>IF(#REF!&gt;0,#REF!,"")</f>
        <v>#REF!</v>
      </c>
      <c r="BA9" s="6">
        <f t="shared" si="30"/>
        <v>0</v>
      </c>
      <c r="BB9" s="7">
        <f t="shared" si="31"/>
        <v>0</v>
      </c>
      <c r="BC9" s="7">
        <f t="shared" si="32"/>
        <v>0</v>
      </c>
      <c r="BD9" s="7">
        <f t="shared" si="33"/>
        <v>0</v>
      </c>
      <c r="BE9" s="7">
        <f t="shared" si="34"/>
        <v>0</v>
      </c>
      <c r="BF9" s="19">
        <f t="shared" si="35"/>
        <v>0</v>
      </c>
      <c r="BG9" s="7">
        <f t="shared" si="36"/>
        <v>0</v>
      </c>
      <c r="BH9" s="7">
        <f t="shared" si="37"/>
        <v>0</v>
      </c>
      <c r="BI9" s="21">
        <f t="shared" si="38"/>
        <v>0</v>
      </c>
      <c r="BJ9" s="20">
        <f t="shared" si="39"/>
        <v>0</v>
      </c>
      <c r="BK9" s="20">
        <f t="shared" si="40"/>
        <v>0</v>
      </c>
      <c r="BL9" s="20">
        <f t="shared" si="41"/>
        <v>0</v>
      </c>
      <c r="BM9" s="20">
        <f t="shared" si="42"/>
        <v>0</v>
      </c>
      <c r="BN9" s="22">
        <f t="shared" si="43"/>
        <v>0</v>
      </c>
      <c r="BP9" s="23" t="e">
        <f>IF(#REF!&gt;0,#REF!,"")</f>
        <v>#REF!</v>
      </c>
      <c r="BQ9" s="6">
        <f t="shared" si="44"/>
        <v>0</v>
      </c>
      <c r="BR9" s="7">
        <f t="shared" si="45"/>
        <v>0</v>
      </c>
      <c r="BS9" s="7">
        <f t="shared" si="46"/>
        <v>0</v>
      </c>
      <c r="BT9" s="7">
        <f t="shared" si="47"/>
        <v>0</v>
      </c>
      <c r="BU9" s="7">
        <f t="shared" si="48"/>
        <v>0</v>
      </c>
      <c r="BV9" s="19">
        <f t="shared" si="49"/>
        <v>0</v>
      </c>
      <c r="BW9" s="7">
        <f t="shared" si="50"/>
        <v>0</v>
      </c>
      <c r="BX9" s="7">
        <f t="shared" si="51"/>
        <v>0</v>
      </c>
      <c r="BY9" s="21">
        <f t="shared" si="52"/>
        <v>0</v>
      </c>
      <c r="BZ9" s="20">
        <f t="shared" si="53"/>
        <v>0</v>
      </c>
      <c r="CA9" s="20">
        <f t="shared" si="54"/>
        <v>0</v>
      </c>
      <c r="CB9" s="20">
        <f t="shared" si="55"/>
        <v>0</v>
      </c>
      <c r="CC9" s="20">
        <f t="shared" si="56"/>
        <v>0</v>
      </c>
      <c r="CD9" s="22">
        <f t="shared" si="57"/>
        <v>0</v>
      </c>
      <c r="CF9" s="23" t="e">
        <f>IF(#REF!&gt;0,#REF!,"")</f>
        <v>#REF!</v>
      </c>
      <c r="CG9" s="6">
        <f t="shared" si="58"/>
        <v>0</v>
      </c>
      <c r="CH9" s="7">
        <f t="shared" si="59"/>
        <v>0</v>
      </c>
      <c r="CI9" s="7">
        <f t="shared" si="60"/>
        <v>0</v>
      </c>
      <c r="CJ9" s="7">
        <f t="shared" si="61"/>
        <v>0</v>
      </c>
      <c r="CK9" s="7">
        <f t="shared" si="62"/>
        <v>0</v>
      </c>
      <c r="CL9" s="19">
        <f t="shared" si="63"/>
        <v>0</v>
      </c>
      <c r="CM9" s="7">
        <f t="shared" si="64"/>
        <v>0</v>
      </c>
      <c r="CN9" s="7">
        <f t="shared" si="65"/>
        <v>0</v>
      </c>
      <c r="CO9" s="21">
        <f t="shared" si="66"/>
        <v>0</v>
      </c>
      <c r="CP9" s="20">
        <f t="shared" si="67"/>
        <v>0</v>
      </c>
      <c r="CQ9" s="20">
        <f t="shared" si="68"/>
        <v>0</v>
      </c>
      <c r="CR9" s="20">
        <f t="shared" si="69"/>
        <v>0</v>
      </c>
      <c r="CS9" s="20">
        <f t="shared" si="70"/>
        <v>0</v>
      </c>
      <c r="CT9" s="22">
        <f t="shared" si="71"/>
        <v>0</v>
      </c>
      <c r="CV9" s="25" t="e">
        <f>IF(#REF!&gt;0,#REF!,"")</f>
        <v>#REF!</v>
      </c>
      <c r="CW9" s="6">
        <f t="shared" si="72"/>
        <v>0</v>
      </c>
      <c r="CX9" s="6">
        <f t="shared" si="73"/>
        <v>0</v>
      </c>
      <c r="CY9" s="6">
        <f t="shared" si="74"/>
        <v>0</v>
      </c>
      <c r="CZ9" s="6">
        <f t="shared" si="75"/>
        <v>0</v>
      </c>
      <c r="DA9" s="6">
        <f t="shared" si="76"/>
        <v>0</v>
      </c>
      <c r="DB9" s="6">
        <f t="shared" si="77"/>
        <v>0</v>
      </c>
      <c r="DC9" s="6">
        <f t="shared" si="78"/>
        <v>0</v>
      </c>
      <c r="DD9" s="6">
        <f t="shared" si="79"/>
        <v>0</v>
      </c>
      <c r="DE9" s="24">
        <f t="shared" si="80"/>
        <v>0</v>
      </c>
      <c r="DF9" s="24">
        <f t="shared" si="81"/>
        <v>0</v>
      </c>
      <c r="DG9" s="24">
        <f t="shared" si="82"/>
        <v>0</v>
      </c>
      <c r="DH9" s="24">
        <f t="shared" si="83"/>
        <v>0</v>
      </c>
      <c r="DI9" s="24">
        <f t="shared" si="84"/>
        <v>0</v>
      </c>
      <c r="DJ9" s="46">
        <f t="shared" si="85"/>
        <v>0</v>
      </c>
      <c r="DM9" s="3"/>
    </row>
    <row r="10" spans="1:124" ht="23" customHeight="1" thickBot="1">
      <c r="A10" s="71" t="s">
        <v>22</v>
      </c>
      <c r="B10" s="17"/>
      <c r="C10" s="18"/>
      <c r="D10" s="17" t="s">
        <v>48</v>
      </c>
      <c r="E10" s="18"/>
      <c r="F10" s="17"/>
      <c r="G10" s="18"/>
      <c r="H10" s="17" t="s">
        <v>48</v>
      </c>
      <c r="I10" s="18"/>
      <c r="J10" s="17"/>
      <c r="K10" s="18"/>
      <c r="M10" s="87" t="str">
        <f t="shared" si="1"/>
        <v>16.00</v>
      </c>
      <c r="N10" s="58" t="str">
        <f>IF(DT3=0,"BOŞ",IF(DT3=1,"DERS",IF(DT3&gt;1,"ÇAKIŞMA")))</f>
        <v>BOŞ</v>
      </c>
      <c r="O10" s="58" t="str">
        <f>IF(DT4=0,"BOŞ",IF(DT4=1,"DERS",IF(DT4&gt;1,"ÇAKIŞMA")))</f>
        <v>BOŞ</v>
      </c>
      <c r="P10" s="58" t="str">
        <f>IF(DT5=0,"BOŞ",IF(DT5=1,"DERS",IF(DT5&gt;1,"ÇAKIŞMA")))</f>
        <v>BOŞ</v>
      </c>
      <c r="Q10" s="58" t="str">
        <f>IF(DT6=0,"BOŞ",IF(DT6=1,"DERS",IF(DT6&gt;1,"ÇAKIŞMA")))</f>
        <v>BOŞ</v>
      </c>
      <c r="R10" s="59" t="str">
        <f>IF(DT7=0,"BOŞ",IF(DT7=1,"DERS",IF(DT7&gt;1,"ÇAKIŞMA")))</f>
        <v>BOŞ</v>
      </c>
      <c r="T10" s="10" t="e">
        <f>IF(#REF!&gt;0,#REF!,"")</f>
        <v>#REF!</v>
      </c>
      <c r="U10" s="6">
        <f t="shared" si="2"/>
        <v>0</v>
      </c>
      <c r="V10" s="7">
        <f t="shared" si="3"/>
        <v>0</v>
      </c>
      <c r="W10" s="7">
        <f t="shared" si="4"/>
        <v>0</v>
      </c>
      <c r="X10" s="7">
        <f t="shared" si="5"/>
        <v>0</v>
      </c>
      <c r="Y10" s="7">
        <f t="shared" si="6"/>
        <v>0</v>
      </c>
      <c r="Z10" s="19">
        <f t="shared" si="7"/>
        <v>0</v>
      </c>
      <c r="AA10" s="7">
        <f t="shared" si="8"/>
        <v>0</v>
      </c>
      <c r="AB10" s="7">
        <f t="shared" si="9"/>
        <v>0</v>
      </c>
      <c r="AC10" s="21">
        <f t="shared" si="10"/>
        <v>0</v>
      </c>
      <c r="AD10" s="20">
        <f t="shared" si="11"/>
        <v>0</v>
      </c>
      <c r="AE10" s="20">
        <f t="shared" si="12"/>
        <v>0</v>
      </c>
      <c r="AF10" s="20">
        <f t="shared" si="13"/>
        <v>0</v>
      </c>
      <c r="AG10" s="20">
        <f t="shared" si="14"/>
        <v>0</v>
      </c>
      <c r="AH10" s="22">
        <f t="shared" si="15"/>
        <v>0</v>
      </c>
      <c r="AJ10" s="23" t="e">
        <f>IF(#REF!&gt;0,#REF!,"")</f>
        <v>#REF!</v>
      </c>
      <c r="AK10" s="6">
        <f t="shared" si="16"/>
        <v>0</v>
      </c>
      <c r="AL10" s="7">
        <f t="shared" si="17"/>
        <v>0</v>
      </c>
      <c r="AM10" s="7">
        <f t="shared" si="18"/>
        <v>0</v>
      </c>
      <c r="AN10" s="7">
        <f t="shared" si="19"/>
        <v>0</v>
      </c>
      <c r="AO10" s="7">
        <f t="shared" si="20"/>
        <v>0</v>
      </c>
      <c r="AP10" s="19">
        <f t="shared" si="21"/>
        <v>0</v>
      </c>
      <c r="AQ10" s="7">
        <f t="shared" si="22"/>
        <v>0</v>
      </c>
      <c r="AR10" s="7">
        <f t="shared" si="23"/>
        <v>0</v>
      </c>
      <c r="AS10" s="21">
        <f t="shared" si="24"/>
        <v>0</v>
      </c>
      <c r="AT10" s="20">
        <f t="shared" si="25"/>
        <v>0</v>
      </c>
      <c r="AU10" s="20">
        <f t="shared" si="26"/>
        <v>0</v>
      </c>
      <c r="AV10" s="20">
        <f t="shared" si="27"/>
        <v>0</v>
      </c>
      <c r="AW10" s="20">
        <f t="shared" si="28"/>
        <v>0</v>
      </c>
      <c r="AX10" s="22">
        <f t="shared" si="29"/>
        <v>0</v>
      </c>
      <c r="AZ10" s="23" t="e">
        <f>IF(#REF!&gt;0,#REF!,"")</f>
        <v>#REF!</v>
      </c>
      <c r="BA10" s="6">
        <f t="shared" si="30"/>
        <v>0</v>
      </c>
      <c r="BB10" s="7">
        <f t="shared" si="31"/>
        <v>0</v>
      </c>
      <c r="BC10" s="7">
        <f t="shared" si="32"/>
        <v>0</v>
      </c>
      <c r="BD10" s="7">
        <f t="shared" si="33"/>
        <v>0</v>
      </c>
      <c r="BE10" s="7">
        <f t="shared" si="34"/>
        <v>0</v>
      </c>
      <c r="BF10" s="19">
        <f t="shared" si="35"/>
        <v>0</v>
      </c>
      <c r="BG10" s="7">
        <f t="shared" si="36"/>
        <v>0</v>
      </c>
      <c r="BH10" s="7">
        <f t="shared" si="37"/>
        <v>0</v>
      </c>
      <c r="BI10" s="21">
        <f t="shared" si="38"/>
        <v>0</v>
      </c>
      <c r="BJ10" s="20">
        <f t="shared" si="39"/>
        <v>0</v>
      </c>
      <c r="BK10" s="20">
        <f t="shared" si="40"/>
        <v>0</v>
      </c>
      <c r="BL10" s="20">
        <f t="shared" si="41"/>
        <v>0</v>
      </c>
      <c r="BM10" s="20">
        <f t="shared" si="42"/>
        <v>0</v>
      </c>
      <c r="BN10" s="22">
        <f t="shared" si="43"/>
        <v>0</v>
      </c>
      <c r="BP10" s="23" t="e">
        <f>IF(#REF!&gt;0,#REF!,"")</f>
        <v>#REF!</v>
      </c>
      <c r="BQ10" s="6">
        <f t="shared" si="44"/>
        <v>0</v>
      </c>
      <c r="BR10" s="7">
        <f t="shared" si="45"/>
        <v>0</v>
      </c>
      <c r="BS10" s="7">
        <f t="shared" si="46"/>
        <v>0</v>
      </c>
      <c r="BT10" s="7">
        <f t="shared" si="47"/>
        <v>0</v>
      </c>
      <c r="BU10" s="7">
        <f t="shared" si="48"/>
        <v>0</v>
      </c>
      <c r="BV10" s="19">
        <f t="shared" si="49"/>
        <v>0</v>
      </c>
      <c r="BW10" s="7">
        <f t="shared" si="50"/>
        <v>0</v>
      </c>
      <c r="BX10" s="7">
        <f t="shared" si="51"/>
        <v>0</v>
      </c>
      <c r="BY10" s="21">
        <f t="shared" si="52"/>
        <v>0</v>
      </c>
      <c r="BZ10" s="20">
        <f t="shared" si="53"/>
        <v>0</v>
      </c>
      <c r="CA10" s="20">
        <f t="shared" si="54"/>
        <v>0</v>
      </c>
      <c r="CB10" s="20">
        <f t="shared" si="55"/>
        <v>0</v>
      </c>
      <c r="CC10" s="20">
        <f t="shared" si="56"/>
        <v>0</v>
      </c>
      <c r="CD10" s="22">
        <f t="shared" si="57"/>
        <v>0</v>
      </c>
      <c r="CF10" s="23" t="e">
        <f>IF(#REF!&gt;0,#REF!,"")</f>
        <v>#REF!</v>
      </c>
      <c r="CG10" s="6">
        <f t="shared" si="58"/>
        <v>0</v>
      </c>
      <c r="CH10" s="7">
        <f t="shared" si="59"/>
        <v>0</v>
      </c>
      <c r="CI10" s="7">
        <f t="shared" si="60"/>
        <v>0</v>
      </c>
      <c r="CJ10" s="7">
        <f t="shared" si="61"/>
        <v>0</v>
      </c>
      <c r="CK10" s="7">
        <f t="shared" si="62"/>
        <v>0</v>
      </c>
      <c r="CL10" s="19">
        <f t="shared" si="63"/>
        <v>0</v>
      </c>
      <c r="CM10" s="7">
        <f t="shared" si="64"/>
        <v>0</v>
      </c>
      <c r="CN10" s="7">
        <f t="shared" si="65"/>
        <v>0</v>
      </c>
      <c r="CO10" s="21">
        <f t="shared" si="66"/>
        <v>0</v>
      </c>
      <c r="CP10" s="20">
        <f t="shared" si="67"/>
        <v>0</v>
      </c>
      <c r="CQ10" s="20">
        <f t="shared" si="68"/>
        <v>0</v>
      </c>
      <c r="CR10" s="20">
        <f t="shared" si="69"/>
        <v>0</v>
      </c>
      <c r="CS10" s="20">
        <f t="shared" si="70"/>
        <v>0</v>
      </c>
      <c r="CT10" s="22">
        <f t="shared" si="71"/>
        <v>0</v>
      </c>
      <c r="CV10" s="25" t="e">
        <f>IF(#REF!&gt;0,#REF!,"")</f>
        <v>#REF!</v>
      </c>
      <c r="CW10" s="6">
        <f t="shared" si="72"/>
        <v>0</v>
      </c>
      <c r="CX10" s="6">
        <f t="shared" si="73"/>
        <v>0</v>
      </c>
      <c r="CY10" s="6">
        <f t="shared" si="74"/>
        <v>0</v>
      </c>
      <c r="CZ10" s="6">
        <f t="shared" si="75"/>
        <v>0</v>
      </c>
      <c r="DA10" s="6">
        <f t="shared" si="76"/>
        <v>0</v>
      </c>
      <c r="DB10" s="6">
        <f t="shared" si="77"/>
        <v>0</v>
      </c>
      <c r="DC10" s="6">
        <f t="shared" si="78"/>
        <v>0</v>
      </c>
      <c r="DD10" s="6">
        <f t="shared" si="79"/>
        <v>0</v>
      </c>
      <c r="DE10" s="24">
        <f t="shared" si="80"/>
        <v>0</v>
      </c>
      <c r="DF10" s="24">
        <f t="shared" si="81"/>
        <v>0</v>
      </c>
      <c r="DG10" s="24">
        <f t="shared" si="82"/>
        <v>0</v>
      </c>
      <c r="DH10" s="24">
        <f t="shared" si="83"/>
        <v>0</v>
      </c>
      <c r="DI10" s="24">
        <f t="shared" si="84"/>
        <v>0</v>
      </c>
      <c r="DJ10" s="46">
        <f t="shared" si="85"/>
        <v>0</v>
      </c>
      <c r="DM10" s="3"/>
    </row>
    <row r="11" spans="1:124" ht="23" customHeight="1" thickBot="1">
      <c r="A11" s="69"/>
      <c r="B11" s="83"/>
      <c r="C11" s="69"/>
      <c r="D11" s="83"/>
      <c r="E11" s="69"/>
      <c r="F11" s="83"/>
      <c r="G11" s="69"/>
      <c r="H11" s="83"/>
      <c r="I11" s="69"/>
      <c r="J11" s="83"/>
      <c r="K11" s="69"/>
      <c r="M11" s="65"/>
      <c r="N11" s="60"/>
      <c r="O11" s="60"/>
      <c r="P11" s="60"/>
      <c r="Q11" s="60"/>
      <c r="R11" s="60"/>
      <c r="T11" s="10" t="e">
        <f>IF(#REF!&gt;0,#REF!,"")</f>
        <v>#REF!</v>
      </c>
      <c r="U11" s="6">
        <f t="shared" si="2"/>
        <v>0</v>
      </c>
      <c r="V11" s="7">
        <f t="shared" si="3"/>
        <v>0</v>
      </c>
      <c r="W11" s="7">
        <f t="shared" si="4"/>
        <v>0</v>
      </c>
      <c r="X11" s="7">
        <f t="shared" si="5"/>
        <v>0</v>
      </c>
      <c r="Y11" s="7">
        <f t="shared" si="6"/>
        <v>0</v>
      </c>
      <c r="Z11" s="19">
        <f t="shared" si="7"/>
        <v>0</v>
      </c>
      <c r="AA11" s="7">
        <f t="shared" si="8"/>
        <v>0</v>
      </c>
      <c r="AB11" s="7">
        <f t="shared" si="9"/>
        <v>0</v>
      </c>
      <c r="AC11" s="21">
        <f t="shared" si="10"/>
        <v>0</v>
      </c>
      <c r="AD11" s="20">
        <f t="shared" si="11"/>
        <v>0</v>
      </c>
      <c r="AE11" s="20">
        <f t="shared" si="12"/>
        <v>0</v>
      </c>
      <c r="AF11" s="20">
        <f t="shared" si="13"/>
        <v>0</v>
      </c>
      <c r="AG11" s="20">
        <f t="shared" si="14"/>
        <v>0</v>
      </c>
      <c r="AH11" s="22">
        <f t="shared" si="15"/>
        <v>0</v>
      </c>
      <c r="AJ11" s="23" t="e">
        <f>IF(#REF!&gt;0,#REF!,"")</f>
        <v>#REF!</v>
      </c>
      <c r="AK11" s="6">
        <f t="shared" si="16"/>
        <v>0</v>
      </c>
      <c r="AL11" s="7">
        <f t="shared" si="17"/>
        <v>0</v>
      </c>
      <c r="AM11" s="7">
        <f t="shared" si="18"/>
        <v>0</v>
      </c>
      <c r="AN11" s="7">
        <f t="shared" si="19"/>
        <v>0</v>
      </c>
      <c r="AO11" s="7">
        <f t="shared" si="20"/>
        <v>0</v>
      </c>
      <c r="AP11" s="19">
        <f t="shared" si="21"/>
        <v>0</v>
      </c>
      <c r="AQ11" s="7">
        <f t="shared" si="22"/>
        <v>0</v>
      </c>
      <c r="AR11" s="7">
        <f t="shared" si="23"/>
        <v>0</v>
      </c>
      <c r="AS11" s="21">
        <f t="shared" si="24"/>
        <v>0</v>
      </c>
      <c r="AT11" s="20">
        <f t="shared" si="25"/>
        <v>0</v>
      </c>
      <c r="AU11" s="20">
        <f t="shared" si="26"/>
        <v>0</v>
      </c>
      <c r="AV11" s="20">
        <f t="shared" si="27"/>
        <v>0</v>
      </c>
      <c r="AW11" s="20">
        <f t="shared" si="28"/>
        <v>0</v>
      </c>
      <c r="AX11" s="22">
        <f t="shared" si="29"/>
        <v>0</v>
      </c>
      <c r="AZ11" s="23" t="e">
        <f>IF(#REF!&gt;0,#REF!,"")</f>
        <v>#REF!</v>
      </c>
      <c r="BA11" s="6">
        <f t="shared" si="30"/>
        <v>0</v>
      </c>
      <c r="BB11" s="7">
        <f t="shared" si="31"/>
        <v>0</v>
      </c>
      <c r="BC11" s="7">
        <f t="shared" si="32"/>
        <v>0</v>
      </c>
      <c r="BD11" s="7">
        <f t="shared" si="33"/>
        <v>0</v>
      </c>
      <c r="BE11" s="7">
        <f t="shared" si="34"/>
        <v>0</v>
      </c>
      <c r="BF11" s="19">
        <f t="shared" si="35"/>
        <v>0</v>
      </c>
      <c r="BG11" s="7">
        <f t="shared" si="36"/>
        <v>0</v>
      </c>
      <c r="BH11" s="7">
        <f t="shared" si="37"/>
        <v>0</v>
      </c>
      <c r="BI11" s="21">
        <f t="shared" si="38"/>
        <v>0</v>
      </c>
      <c r="BJ11" s="20">
        <f t="shared" si="39"/>
        <v>0</v>
      </c>
      <c r="BK11" s="20">
        <f t="shared" si="40"/>
        <v>0</v>
      </c>
      <c r="BL11" s="20">
        <f t="shared" si="41"/>
        <v>0</v>
      </c>
      <c r="BM11" s="20">
        <f t="shared" si="42"/>
        <v>0</v>
      </c>
      <c r="BN11" s="22">
        <f t="shared" si="43"/>
        <v>0</v>
      </c>
      <c r="BP11" s="23" t="e">
        <f>IF(#REF!&gt;0,#REF!,"")</f>
        <v>#REF!</v>
      </c>
      <c r="BQ11" s="6">
        <f t="shared" si="44"/>
        <v>0</v>
      </c>
      <c r="BR11" s="7">
        <f t="shared" si="45"/>
        <v>0</v>
      </c>
      <c r="BS11" s="7">
        <f t="shared" si="46"/>
        <v>0</v>
      </c>
      <c r="BT11" s="7">
        <f t="shared" si="47"/>
        <v>0</v>
      </c>
      <c r="BU11" s="7">
        <f t="shared" si="48"/>
        <v>0</v>
      </c>
      <c r="BV11" s="19">
        <f t="shared" si="49"/>
        <v>0</v>
      </c>
      <c r="BW11" s="7">
        <f t="shared" si="50"/>
        <v>0</v>
      </c>
      <c r="BX11" s="7">
        <f t="shared" si="51"/>
        <v>0</v>
      </c>
      <c r="BY11" s="21">
        <f t="shared" si="52"/>
        <v>0</v>
      </c>
      <c r="BZ11" s="20">
        <f t="shared" si="53"/>
        <v>0</v>
      </c>
      <c r="CA11" s="20">
        <f t="shared" si="54"/>
        <v>0</v>
      </c>
      <c r="CB11" s="20">
        <f t="shared" si="55"/>
        <v>0</v>
      </c>
      <c r="CC11" s="20">
        <f t="shared" si="56"/>
        <v>0</v>
      </c>
      <c r="CD11" s="22">
        <f t="shared" si="57"/>
        <v>0</v>
      </c>
      <c r="CF11" s="23" t="e">
        <f>IF(#REF!&gt;0,#REF!,"")</f>
        <v>#REF!</v>
      </c>
      <c r="CG11" s="6">
        <f t="shared" si="58"/>
        <v>0</v>
      </c>
      <c r="CH11" s="7">
        <f t="shared" si="59"/>
        <v>0</v>
      </c>
      <c r="CI11" s="7">
        <f t="shared" si="60"/>
        <v>0</v>
      </c>
      <c r="CJ11" s="7">
        <f t="shared" si="61"/>
        <v>0</v>
      </c>
      <c r="CK11" s="7">
        <f t="shared" si="62"/>
        <v>0</v>
      </c>
      <c r="CL11" s="19">
        <f t="shared" si="63"/>
        <v>0</v>
      </c>
      <c r="CM11" s="7">
        <f t="shared" si="64"/>
        <v>0</v>
      </c>
      <c r="CN11" s="7">
        <f t="shared" si="65"/>
        <v>0</v>
      </c>
      <c r="CO11" s="21">
        <f t="shared" si="66"/>
        <v>0</v>
      </c>
      <c r="CP11" s="20">
        <f t="shared" si="67"/>
        <v>0</v>
      </c>
      <c r="CQ11" s="20">
        <f t="shared" si="68"/>
        <v>0</v>
      </c>
      <c r="CR11" s="20">
        <f t="shared" si="69"/>
        <v>0</v>
      </c>
      <c r="CS11" s="20">
        <f t="shared" si="70"/>
        <v>0</v>
      </c>
      <c r="CT11" s="22">
        <f t="shared" si="71"/>
        <v>0</v>
      </c>
      <c r="CV11" s="25" t="e">
        <f>IF(#REF!&gt;0,#REF!,"")</f>
        <v>#REF!</v>
      </c>
      <c r="CW11" s="6">
        <f t="shared" si="72"/>
        <v>0</v>
      </c>
      <c r="CX11" s="6">
        <f t="shared" si="73"/>
        <v>0</v>
      </c>
      <c r="CY11" s="6">
        <f t="shared" si="74"/>
        <v>0</v>
      </c>
      <c r="CZ11" s="6">
        <f t="shared" si="75"/>
        <v>0</v>
      </c>
      <c r="DA11" s="6">
        <f t="shared" si="76"/>
        <v>0</v>
      </c>
      <c r="DB11" s="6">
        <f t="shared" si="77"/>
        <v>0</v>
      </c>
      <c r="DC11" s="6">
        <f t="shared" si="78"/>
        <v>0</v>
      </c>
      <c r="DD11" s="6">
        <f t="shared" si="79"/>
        <v>0</v>
      </c>
      <c r="DE11" s="24">
        <f t="shared" si="80"/>
        <v>0</v>
      </c>
      <c r="DF11" s="24">
        <f t="shared" si="81"/>
        <v>0</v>
      </c>
      <c r="DG11" s="24">
        <f t="shared" si="82"/>
        <v>0</v>
      </c>
      <c r="DH11" s="24">
        <f t="shared" si="83"/>
        <v>0</v>
      </c>
      <c r="DI11" s="24">
        <f t="shared" si="84"/>
        <v>0</v>
      </c>
      <c r="DJ11" s="46">
        <f t="shared" si="85"/>
        <v>0</v>
      </c>
      <c r="DM11" s="3"/>
    </row>
    <row r="12" spans="1:124" ht="23" customHeight="1" thickBot="1">
      <c r="A12" s="197"/>
      <c r="B12" s="197"/>
      <c r="C12" s="197"/>
      <c r="D12" s="197"/>
      <c r="E12" s="197"/>
      <c r="F12" s="198"/>
      <c r="G12" s="198"/>
      <c r="H12" s="198"/>
      <c r="I12" s="199"/>
      <c r="J12" s="199"/>
      <c r="K12" s="199"/>
      <c r="M12" s="62"/>
      <c r="N12" s="200" t="s">
        <v>11</v>
      </c>
      <c r="O12" s="200"/>
      <c r="P12" s="200"/>
      <c r="Q12" s="200"/>
      <c r="R12" s="200"/>
      <c r="T12" s="10" t="e">
        <f>IF(#REF!&gt;0,#REF!,"")</f>
        <v>#REF!</v>
      </c>
      <c r="U12" s="6">
        <f t="shared" si="2"/>
        <v>0</v>
      </c>
      <c r="V12" s="7">
        <f t="shared" si="3"/>
        <v>0</v>
      </c>
      <c r="W12" s="7">
        <f t="shared" si="4"/>
        <v>0</v>
      </c>
      <c r="X12" s="7">
        <f t="shared" si="5"/>
        <v>0</v>
      </c>
      <c r="Y12" s="7">
        <f t="shared" si="6"/>
        <v>0</v>
      </c>
      <c r="Z12" s="19">
        <f t="shared" si="7"/>
        <v>0</v>
      </c>
      <c r="AA12" s="7">
        <f t="shared" si="8"/>
        <v>0</v>
      </c>
      <c r="AB12" s="7">
        <f t="shared" si="9"/>
        <v>0</v>
      </c>
      <c r="AC12" s="21">
        <f t="shared" si="10"/>
        <v>0</v>
      </c>
      <c r="AD12" s="20">
        <f t="shared" si="11"/>
        <v>0</v>
      </c>
      <c r="AE12" s="20">
        <f t="shared" si="12"/>
        <v>0</v>
      </c>
      <c r="AF12" s="20">
        <f t="shared" si="13"/>
        <v>0</v>
      </c>
      <c r="AG12" s="20">
        <f t="shared" si="14"/>
        <v>0</v>
      </c>
      <c r="AH12" s="22">
        <f t="shared" si="15"/>
        <v>0</v>
      </c>
      <c r="AJ12" s="23" t="e">
        <f>IF(#REF!&gt;0,#REF!,"")</f>
        <v>#REF!</v>
      </c>
      <c r="AK12" s="6">
        <f t="shared" si="16"/>
        <v>0</v>
      </c>
      <c r="AL12" s="7">
        <f t="shared" si="17"/>
        <v>0</v>
      </c>
      <c r="AM12" s="7">
        <f t="shared" si="18"/>
        <v>0</v>
      </c>
      <c r="AN12" s="7">
        <f t="shared" si="19"/>
        <v>0</v>
      </c>
      <c r="AO12" s="7">
        <f t="shared" si="20"/>
        <v>0</v>
      </c>
      <c r="AP12" s="19">
        <f t="shared" si="21"/>
        <v>0</v>
      </c>
      <c r="AQ12" s="7">
        <f t="shared" si="22"/>
        <v>0</v>
      </c>
      <c r="AR12" s="7">
        <f t="shared" si="23"/>
        <v>0</v>
      </c>
      <c r="AS12" s="21">
        <f t="shared" si="24"/>
        <v>0</v>
      </c>
      <c r="AT12" s="20">
        <f t="shared" si="25"/>
        <v>0</v>
      </c>
      <c r="AU12" s="20">
        <f t="shared" si="26"/>
        <v>0</v>
      </c>
      <c r="AV12" s="20">
        <f t="shared" si="27"/>
        <v>0</v>
      </c>
      <c r="AW12" s="20">
        <f t="shared" si="28"/>
        <v>0</v>
      </c>
      <c r="AX12" s="22">
        <f t="shared" si="29"/>
        <v>0</v>
      </c>
      <c r="AZ12" s="23" t="e">
        <f>IF(#REF!&gt;0,#REF!,"")</f>
        <v>#REF!</v>
      </c>
      <c r="BA12" s="6">
        <f t="shared" si="30"/>
        <v>0</v>
      </c>
      <c r="BB12" s="7">
        <f t="shared" si="31"/>
        <v>0</v>
      </c>
      <c r="BC12" s="7">
        <f t="shared" si="32"/>
        <v>0</v>
      </c>
      <c r="BD12" s="7">
        <f t="shared" si="33"/>
        <v>0</v>
      </c>
      <c r="BE12" s="7">
        <f t="shared" si="34"/>
        <v>0</v>
      </c>
      <c r="BF12" s="19">
        <f t="shared" si="35"/>
        <v>0</v>
      </c>
      <c r="BG12" s="7">
        <f t="shared" si="36"/>
        <v>0</v>
      </c>
      <c r="BH12" s="7">
        <f t="shared" si="37"/>
        <v>0</v>
      </c>
      <c r="BI12" s="21">
        <f t="shared" si="38"/>
        <v>0</v>
      </c>
      <c r="BJ12" s="20">
        <f t="shared" si="39"/>
        <v>0</v>
      </c>
      <c r="BK12" s="20">
        <f t="shared" si="40"/>
        <v>0</v>
      </c>
      <c r="BL12" s="20">
        <f t="shared" si="41"/>
        <v>0</v>
      </c>
      <c r="BM12" s="20">
        <f t="shared" si="42"/>
        <v>0</v>
      </c>
      <c r="BN12" s="22">
        <f t="shared" si="43"/>
        <v>0</v>
      </c>
      <c r="BP12" s="23" t="e">
        <f>IF(#REF!&gt;0,#REF!,"")</f>
        <v>#REF!</v>
      </c>
      <c r="BQ12" s="6">
        <f t="shared" si="44"/>
        <v>0</v>
      </c>
      <c r="BR12" s="7">
        <f t="shared" si="45"/>
        <v>0</v>
      </c>
      <c r="BS12" s="7">
        <f t="shared" si="46"/>
        <v>0</v>
      </c>
      <c r="BT12" s="7">
        <f t="shared" si="47"/>
        <v>0</v>
      </c>
      <c r="BU12" s="7">
        <f t="shared" si="48"/>
        <v>0</v>
      </c>
      <c r="BV12" s="19">
        <f t="shared" si="49"/>
        <v>0</v>
      </c>
      <c r="BW12" s="7">
        <f t="shared" si="50"/>
        <v>0</v>
      </c>
      <c r="BX12" s="7">
        <f t="shared" si="51"/>
        <v>0</v>
      </c>
      <c r="BY12" s="21">
        <f t="shared" si="52"/>
        <v>0</v>
      </c>
      <c r="BZ12" s="20">
        <f t="shared" si="53"/>
        <v>0</v>
      </c>
      <c r="CA12" s="20">
        <f t="shared" si="54"/>
        <v>0</v>
      </c>
      <c r="CB12" s="20">
        <f t="shared" si="55"/>
        <v>0</v>
      </c>
      <c r="CC12" s="20">
        <f t="shared" si="56"/>
        <v>0</v>
      </c>
      <c r="CD12" s="22">
        <f t="shared" si="57"/>
        <v>0</v>
      </c>
      <c r="CF12" s="23" t="e">
        <f>IF(#REF!&gt;0,#REF!,"")</f>
        <v>#REF!</v>
      </c>
      <c r="CG12" s="6">
        <f t="shared" si="58"/>
        <v>0</v>
      </c>
      <c r="CH12" s="7">
        <f t="shared" si="59"/>
        <v>0</v>
      </c>
      <c r="CI12" s="7">
        <f t="shared" si="60"/>
        <v>0</v>
      </c>
      <c r="CJ12" s="7">
        <f t="shared" si="61"/>
        <v>0</v>
      </c>
      <c r="CK12" s="7">
        <f t="shared" si="62"/>
        <v>0</v>
      </c>
      <c r="CL12" s="19">
        <f t="shared" si="63"/>
        <v>0</v>
      </c>
      <c r="CM12" s="7">
        <f t="shared" si="64"/>
        <v>0</v>
      </c>
      <c r="CN12" s="7">
        <f t="shared" si="65"/>
        <v>0</v>
      </c>
      <c r="CO12" s="21">
        <f t="shared" si="66"/>
        <v>0</v>
      </c>
      <c r="CP12" s="20">
        <f t="shared" si="67"/>
        <v>0</v>
      </c>
      <c r="CQ12" s="20">
        <f t="shared" si="68"/>
        <v>0</v>
      </c>
      <c r="CR12" s="20">
        <f t="shared" si="69"/>
        <v>0</v>
      </c>
      <c r="CS12" s="20">
        <f t="shared" si="70"/>
        <v>0</v>
      </c>
      <c r="CT12" s="22">
        <f t="shared" si="71"/>
        <v>0</v>
      </c>
      <c r="CV12" s="25" t="e">
        <f>IF(#REF!&gt;0,#REF!,"")</f>
        <v>#REF!</v>
      </c>
      <c r="CW12" s="6">
        <f t="shared" si="72"/>
        <v>0</v>
      </c>
      <c r="CX12" s="6">
        <f t="shared" si="73"/>
        <v>0</v>
      </c>
      <c r="CY12" s="6">
        <f t="shared" si="74"/>
        <v>0</v>
      </c>
      <c r="CZ12" s="6">
        <f t="shared" si="75"/>
        <v>0</v>
      </c>
      <c r="DA12" s="6">
        <f t="shared" si="76"/>
        <v>0</v>
      </c>
      <c r="DB12" s="6">
        <f t="shared" si="77"/>
        <v>0</v>
      </c>
      <c r="DC12" s="6">
        <f t="shared" si="78"/>
        <v>0</v>
      </c>
      <c r="DD12" s="6">
        <f t="shared" si="79"/>
        <v>0</v>
      </c>
      <c r="DE12" s="24">
        <f t="shared" si="80"/>
        <v>0</v>
      </c>
      <c r="DF12" s="24">
        <f t="shared" si="81"/>
        <v>0</v>
      </c>
      <c r="DG12" s="24">
        <f t="shared" si="82"/>
        <v>0</v>
      </c>
      <c r="DH12" s="24">
        <f t="shared" si="83"/>
        <v>0</v>
      </c>
      <c r="DI12" s="24">
        <f t="shared" si="84"/>
        <v>0</v>
      </c>
      <c r="DJ12" s="46">
        <f t="shared" si="85"/>
        <v>0</v>
      </c>
      <c r="DL12" s="37">
        <f>A12</f>
        <v>0</v>
      </c>
      <c r="DM12" s="36"/>
      <c r="DN12" s="36"/>
      <c r="DO12" s="36"/>
      <c r="DP12" s="36"/>
      <c r="DQ12" s="183">
        <f>I12</f>
        <v>0</v>
      </c>
      <c r="DR12" s="183"/>
      <c r="DS12" s="183"/>
      <c r="DT12" s="184"/>
    </row>
    <row r="13" spans="1:124" ht="23" customHeight="1" thickBot="1">
      <c r="A13" s="70" t="s">
        <v>0</v>
      </c>
      <c r="B13" s="201" t="s">
        <v>1</v>
      </c>
      <c r="C13" s="202"/>
      <c r="D13" s="201" t="s">
        <v>2</v>
      </c>
      <c r="E13" s="202"/>
      <c r="F13" s="201" t="s">
        <v>3</v>
      </c>
      <c r="G13" s="202"/>
      <c r="H13" s="201" t="s">
        <v>4</v>
      </c>
      <c r="I13" s="202"/>
      <c r="J13" s="201" t="s">
        <v>5</v>
      </c>
      <c r="K13" s="202"/>
      <c r="M13" s="63" t="s">
        <v>0</v>
      </c>
      <c r="N13" s="54" t="s">
        <v>6</v>
      </c>
      <c r="O13" s="54" t="s">
        <v>7</v>
      </c>
      <c r="P13" s="54" t="s">
        <v>8</v>
      </c>
      <c r="Q13" s="54" t="s">
        <v>9</v>
      </c>
      <c r="R13" s="55" t="s">
        <v>10</v>
      </c>
      <c r="T13" s="10" t="e">
        <f>IF(#REF!&gt;0,#REF!,"")</f>
        <v>#REF!</v>
      </c>
      <c r="U13" s="6">
        <f t="shared" si="2"/>
        <v>0</v>
      </c>
      <c r="V13" s="7">
        <f t="shared" si="3"/>
        <v>0</v>
      </c>
      <c r="W13" s="7">
        <f t="shared" si="4"/>
        <v>0</v>
      </c>
      <c r="X13" s="7">
        <f t="shared" si="5"/>
        <v>0</v>
      </c>
      <c r="Y13" s="7">
        <f t="shared" si="6"/>
        <v>0</v>
      </c>
      <c r="Z13" s="19">
        <f t="shared" si="7"/>
        <v>0</v>
      </c>
      <c r="AA13" s="7">
        <f t="shared" si="8"/>
        <v>0</v>
      </c>
      <c r="AB13" s="7">
        <f t="shared" si="9"/>
        <v>0</v>
      </c>
      <c r="AC13" s="21">
        <f t="shared" si="10"/>
        <v>0</v>
      </c>
      <c r="AD13" s="20">
        <f t="shared" si="11"/>
        <v>0</v>
      </c>
      <c r="AE13" s="20">
        <f t="shared" si="12"/>
        <v>0</v>
      </c>
      <c r="AF13" s="20">
        <f t="shared" si="13"/>
        <v>0</v>
      </c>
      <c r="AG13" s="20">
        <f t="shared" si="14"/>
        <v>0</v>
      </c>
      <c r="AH13" s="22">
        <f t="shared" si="15"/>
        <v>0</v>
      </c>
      <c r="AJ13" s="23" t="e">
        <f>IF(#REF!&gt;0,#REF!,"")</f>
        <v>#REF!</v>
      </c>
      <c r="AK13" s="6">
        <f t="shared" si="16"/>
        <v>0</v>
      </c>
      <c r="AL13" s="7">
        <f t="shared" si="17"/>
        <v>0</v>
      </c>
      <c r="AM13" s="7">
        <f t="shared" si="18"/>
        <v>0</v>
      </c>
      <c r="AN13" s="7">
        <f t="shared" si="19"/>
        <v>0</v>
      </c>
      <c r="AO13" s="7">
        <f t="shared" si="20"/>
        <v>0</v>
      </c>
      <c r="AP13" s="19">
        <f t="shared" si="21"/>
        <v>0</v>
      </c>
      <c r="AQ13" s="7">
        <f t="shared" si="22"/>
        <v>0</v>
      </c>
      <c r="AR13" s="7">
        <f t="shared" si="23"/>
        <v>0</v>
      </c>
      <c r="AS13" s="21">
        <f t="shared" si="24"/>
        <v>0</v>
      </c>
      <c r="AT13" s="20">
        <f t="shared" si="25"/>
        <v>0</v>
      </c>
      <c r="AU13" s="20">
        <f t="shared" si="26"/>
        <v>0</v>
      </c>
      <c r="AV13" s="20">
        <f t="shared" si="27"/>
        <v>0</v>
      </c>
      <c r="AW13" s="20">
        <f t="shared" si="28"/>
        <v>0</v>
      </c>
      <c r="AX13" s="22">
        <f t="shared" si="29"/>
        <v>0</v>
      </c>
      <c r="AZ13" s="23" t="e">
        <f>IF(#REF!&gt;0,#REF!,"")</f>
        <v>#REF!</v>
      </c>
      <c r="BA13" s="6">
        <f t="shared" si="30"/>
        <v>0</v>
      </c>
      <c r="BB13" s="7">
        <f t="shared" si="31"/>
        <v>0</v>
      </c>
      <c r="BC13" s="7">
        <f t="shared" si="32"/>
        <v>0</v>
      </c>
      <c r="BD13" s="7">
        <f t="shared" si="33"/>
        <v>0</v>
      </c>
      <c r="BE13" s="7">
        <f t="shared" si="34"/>
        <v>0</v>
      </c>
      <c r="BF13" s="19">
        <f t="shared" si="35"/>
        <v>0</v>
      </c>
      <c r="BG13" s="7">
        <f t="shared" si="36"/>
        <v>0</v>
      </c>
      <c r="BH13" s="7">
        <f t="shared" si="37"/>
        <v>0</v>
      </c>
      <c r="BI13" s="21">
        <f t="shared" si="38"/>
        <v>0</v>
      </c>
      <c r="BJ13" s="20">
        <f t="shared" si="39"/>
        <v>0</v>
      </c>
      <c r="BK13" s="20">
        <f t="shared" si="40"/>
        <v>0</v>
      </c>
      <c r="BL13" s="20">
        <f t="shared" si="41"/>
        <v>0</v>
      </c>
      <c r="BM13" s="20">
        <f t="shared" si="42"/>
        <v>0</v>
      </c>
      <c r="BN13" s="22">
        <f t="shared" si="43"/>
        <v>0</v>
      </c>
      <c r="BP13" s="23" t="e">
        <f>IF(#REF!&gt;0,#REF!,"")</f>
        <v>#REF!</v>
      </c>
      <c r="BQ13" s="6">
        <f t="shared" si="44"/>
        <v>0</v>
      </c>
      <c r="BR13" s="7">
        <f t="shared" si="45"/>
        <v>0</v>
      </c>
      <c r="BS13" s="7">
        <f t="shared" si="46"/>
        <v>0</v>
      </c>
      <c r="BT13" s="7">
        <f t="shared" si="47"/>
        <v>0</v>
      </c>
      <c r="BU13" s="7">
        <f t="shared" si="48"/>
        <v>0</v>
      </c>
      <c r="BV13" s="19">
        <f t="shared" si="49"/>
        <v>0</v>
      </c>
      <c r="BW13" s="7">
        <f t="shared" si="50"/>
        <v>0</v>
      </c>
      <c r="BX13" s="7">
        <f t="shared" si="51"/>
        <v>0</v>
      </c>
      <c r="BY13" s="21">
        <f t="shared" si="52"/>
        <v>0</v>
      </c>
      <c r="BZ13" s="20">
        <f t="shared" si="53"/>
        <v>0</v>
      </c>
      <c r="CA13" s="20">
        <f t="shared" si="54"/>
        <v>0</v>
      </c>
      <c r="CB13" s="20">
        <f t="shared" si="55"/>
        <v>0</v>
      </c>
      <c r="CC13" s="20">
        <f t="shared" si="56"/>
        <v>0</v>
      </c>
      <c r="CD13" s="22">
        <f t="shared" si="57"/>
        <v>0</v>
      </c>
      <c r="CF13" s="23" t="e">
        <f>IF(#REF!&gt;0,#REF!,"")</f>
        <v>#REF!</v>
      </c>
      <c r="CG13" s="6">
        <f t="shared" si="58"/>
        <v>0</v>
      </c>
      <c r="CH13" s="7">
        <f t="shared" si="59"/>
        <v>0</v>
      </c>
      <c r="CI13" s="7">
        <f t="shared" si="60"/>
        <v>0</v>
      </c>
      <c r="CJ13" s="7">
        <f t="shared" si="61"/>
        <v>0</v>
      </c>
      <c r="CK13" s="7">
        <f t="shared" si="62"/>
        <v>0</v>
      </c>
      <c r="CL13" s="19">
        <f t="shared" si="63"/>
        <v>0</v>
      </c>
      <c r="CM13" s="7">
        <f t="shared" si="64"/>
        <v>0</v>
      </c>
      <c r="CN13" s="7">
        <f t="shared" si="65"/>
        <v>0</v>
      </c>
      <c r="CO13" s="21">
        <f t="shared" si="66"/>
        <v>0</v>
      </c>
      <c r="CP13" s="20">
        <f t="shared" si="67"/>
        <v>0</v>
      </c>
      <c r="CQ13" s="20">
        <f t="shared" si="68"/>
        <v>0</v>
      </c>
      <c r="CR13" s="20">
        <f t="shared" si="69"/>
        <v>0</v>
      </c>
      <c r="CS13" s="20">
        <f t="shared" si="70"/>
        <v>0</v>
      </c>
      <c r="CT13" s="22">
        <f t="shared" si="71"/>
        <v>0</v>
      </c>
      <c r="CV13" s="25" t="e">
        <f>IF(#REF!&gt;0,#REF!,"")</f>
        <v>#REF!</v>
      </c>
      <c r="CW13" s="6">
        <f t="shared" si="72"/>
        <v>0</v>
      </c>
      <c r="CX13" s="6">
        <f t="shared" si="73"/>
        <v>0</v>
      </c>
      <c r="CY13" s="6">
        <f t="shared" si="74"/>
        <v>0</v>
      </c>
      <c r="CZ13" s="6">
        <f t="shared" si="75"/>
        <v>0</v>
      </c>
      <c r="DA13" s="6">
        <f t="shared" si="76"/>
        <v>0</v>
      </c>
      <c r="DB13" s="6">
        <f t="shared" si="77"/>
        <v>0</v>
      </c>
      <c r="DC13" s="6">
        <f t="shared" si="78"/>
        <v>0</v>
      </c>
      <c r="DD13" s="6">
        <f t="shared" si="79"/>
        <v>0</v>
      </c>
      <c r="DE13" s="24">
        <f t="shared" si="80"/>
        <v>0</v>
      </c>
      <c r="DF13" s="24">
        <f t="shared" si="81"/>
        <v>0</v>
      </c>
      <c r="DG13" s="24">
        <f t="shared" si="82"/>
        <v>0</v>
      </c>
      <c r="DH13" s="24">
        <f t="shared" si="83"/>
        <v>0</v>
      </c>
      <c r="DI13" s="24">
        <f t="shared" si="84"/>
        <v>0</v>
      </c>
      <c r="DJ13" s="46">
        <f t="shared" si="85"/>
        <v>0</v>
      </c>
      <c r="DL13" s="39" t="s">
        <v>14</v>
      </c>
      <c r="DM13" s="27">
        <v>8</v>
      </c>
      <c r="DN13" s="26">
        <v>9</v>
      </c>
      <c r="DO13" s="26">
        <v>10</v>
      </c>
      <c r="DP13" s="26">
        <v>11</v>
      </c>
      <c r="DQ13" s="26">
        <v>13</v>
      </c>
      <c r="DR13" s="26">
        <v>14</v>
      </c>
      <c r="DS13" s="26">
        <v>15</v>
      </c>
      <c r="DT13" s="28">
        <v>16</v>
      </c>
    </row>
    <row r="14" spans="1:124" ht="23" customHeight="1" thickBot="1">
      <c r="A14" s="82" t="s">
        <v>15</v>
      </c>
      <c r="B14" s="15"/>
      <c r="C14" s="16"/>
      <c r="D14" s="15"/>
      <c r="E14" s="16"/>
      <c r="F14" s="15"/>
      <c r="G14" s="16"/>
      <c r="H14" s="15"/>
      <c r="I14" s="16"/>
      <c r="J14" s="15"/>
      <c r="K14" s="16"/>
      <c r="M14" s="64" t="str">
        <f t="shared" ref="M14:M21" si="86">A14</f>
        <v>08.00</v>
      </c>
      <c r="N14" s="56" t="str">
        <f>IF(DM14=0,"BOŞ",IF(DM14=1,"DERS",IF(DM14&gt;1,"ÇAKIŞMA")))</f>
        <v>BOŞ</v>
      </c>
      <c r="O14" s="56" t="str">
        <f>IF(DM15=0,"BOŞ",IF(DM15=1,"DERS",IF(DM15&gt;1,"ÇAKIŞMA")))</f>
        <v>BOŞ</v>
      </c>
      <c r="P14" s="56" t="str">
        <f>IF(DM16=0,"BOŞ",IF(DM16=1,"DERS",IF(DM16&gt;1,"ÇAKIŞMA")))</f>
        <v>BOŞ</v>
      </c>
      <c r="Q14" s="56" t="str">
        <f>IF(DM17=0,"BOŞ",IF(DM17=1,"DERS",IF(DM17&gt;1,"ÇAKIŞMA")))</f>
        <v>BOŞ</v>
      </c>
      <c r="R14" s="57" t="str">
        <f>IF(DM18=0,"BOŞ",IF(DM18=1,"DERS",IF(DM18&gt;1,"ÇAKIŞMA")))</f>
        <v>BOŞ</v>
      </c>
      <c r="T14" s="10" t="e">
        <f>IF(#REF!&gt;0,#REF!,"")</f>
        <v>#REF!</v>
      </c>
      <c r="U14" s="6">
        <f t="shared" si="2"/>
        <v>0</v>
      </c>
      <c r="V14" s="7">
        <f t="shared" si="3"/>
        <v>0</v>
      </c>
      <c r="W14" s="7">
        <f t="shared" si="4"/>
        <v>0</v>
      </c>
      <c r="X14" s="7">
        <f t="shared" si="5"/>
        <v>0</v>
      </c>
      <c r="Y14" s="7">
        <f t="shared" si="6"/>
        <v>0</v>
      </c>
      <c r="Z14" s="19">
        <f t="shared" si="7"/>
        <v>0</v>
      </c>
      <c r="AA14" s="7">
        <f t="shared" si="8"/>
        <v>0</v>
      </c>
      <c r="AB14" s="7">
        <f t="shared" si="9"/>
        <v>0</v>
      </c>
      <c r="AC14" s="21">
        <f t="shared" si="10"/>
        <v>0</v>
      </c>
      <c r="AD14" s="20">
        <f t="shared" si="11"/>
        <v>0</v>
      </c>
      <c r="AE14" s="20">
        <f t="shared" si="12"/>
        <v>0</v>
      </c>
      <c r="AF14" s="20">
        <f t="shared" si="13"/>
        <v>0</v>
      </c>
      <c r="AG14" s="20">
        <f t="shared" si="14"/>
        <v>0</v>
      </c>
      <c r="AH14" s="22">
        <f t="shared" si="15"/>
        <v>0</v>
      </c>
      <c r="AJ14" s="23" t="e">
        <f>IF(#REF!&gt;0,#REF!,"")</f>
        <v>#REF!</v>
      </c>
      <c r="AK14" s="6">
        <f t="shared" si="16"/>
        <v>0</v>
      </c>
      <c r="AL14" s="7">
        <f t="shared" si="17"/>
        <v>0</v>
      </c>
      <c r="AM14" s="7">
        <f t="shared" si="18"/>
        <v>0</v>
      </c>
      <c r="AN14" s="7">
        <f t="shared" si="19"/>
        <v>0</v>
      </c>
      <c r="AO14" s="7">
        <f t="shared" si="20"/>
        <v>0</v>
      </c>
      <c r="AP14" s="19">
        <f t="shared" si="21"/>
        <v>0</v>
      </c>
      <c r="AQ14" s="7">
        <f t="shared" si="22"/>
        <v>0</v>
      </c>
      <c r="AR14" s="7">
        <f t="shared" si="23"/>
        <v>0</v>
      </c>
      <c r="AS14" s="21">
        <f t="shared" si="24"/>
        <v>0</v>
      </c>
      <c r="AT14" s="20">
        <f t="shared" si="25"/>
        <v>0</v>
      </c>
      <c r="AU14" s="20">
        <f t="shared" si="26"/>
        <v>0</v>
      </c>
      <c r="AV14" s="20">
        <f t="shared" si="27"/>
        <v>0</v>
      </c>
      <c r="AW14" s="20">
        <f t="shared" si="28"/>
        <v>0</v>
      </c>
      <c r="AX14" s="22">
        <f t="shared" si="29"/>
        <v>0</v>
      </c>
      <c r="AZ14" s="23" t="e">
        <f>IF(#REF!&gt;0,#REF!,"")</f>
        <v>#REF!</v>
      </c>
      <c r="BA14" s="6">
        <f t="shared" si="30"/>
        <v>0</v>
      </c>
      <c r="BB14" s="7">
        <f t="shared" si="31"/>
        <v>0</v>
      </c>
      <c r="BC14" s="7">
        <f t="shared" si="32"/>
        <v>0</v>
      </c>
      <c r="BD14" s="7">
        <f t="shared" si="33"/>
        <v>0</v>
      </c>
      <c r="BE14" s="7">
        <f t="shared" si="34"/>
        <v>0</v>
      </c>
      <c r="BF14" s="19">
        <f t="shared" si="35"/>
        <v>0</v>
      </c>
      <c r="BG14" s="7">
        <f t="shared" si="36"/>
        <v>0</v>
      </c>
      <c r="BH14" s="7">
        <f t="shared" si="37"/>
        <v>0</v>
      </c>
      <c r="BI14" s="21">
        <f t="shared" si="38"/>
        <v>0</v>
      </c>
      <c r="BJ14" s="20">
        <f t="shared" si="39"/>
        <v>0</v>
      </c>
      <c r="BK14" s="20">
        <f t="shared" si="40"/>
        <v>0</v>
      </c>
      <c r="BL14" s="20">
        <f t="shared" si="41"/>
        <v>0</v>
      </c>
      <c r="BM14" s="20">
        <f t="shared" si="42"/>
        <v>0</v>
      </c>
      <c r="BN14" s="22">
        <f t="shared" si="43"/>
        <v>0</v>
      </c>
      <c r="BP14" s="23" t="e">
        <f>IF(#REF!&gt;0,#REF!,"")</f>
        <v>#REF!</v>
      </c>
      <c r="BQ14" s="6">
        <f t="shared" si="44"/>
        <v>0</v>
      </c>
      <c r="BR14" s="7">
        <f t="shared" si="45"/>
        <v>0</v>
      </c>
      <c r="BS14" s="7">
        <f t="shared" si="46"/>
        <v>0</v>
      </c>
      <c r="BT14" s="7">
        <f t="shared" si="47"/>
        <v>0</v>
      </c>
      <c r="BU14" s="7">
        <f t="shared" si="48"/>
        <v>0</v>
      </c>
      <c r="BV14" s="19">
        <f t="shared" si="49"/>
        <v>0</v>
      </c>
      <c r="BW14" s="7">
        <f t="shared" si="50"/>
        <v>0</v>
      </c>
      <c r="BX14" s="7">
        <f t="shared" si="51"/>
        <v>0</v>
      </c>
      <c r="BY14" s="21">
        <f t="shared" si="52"/>
        <v>0</v>
      </c>
      <c r="BZ14" s="20">
        <f t="shared" si="53"/>
        <v>0</v>
      </c>
      <c r="CA14" s="20">
        <f t="shared" si="54"/>
        <v>0</v>
      </c>
      <c r="CB14" s="20">
        <f t="shared" si="55"/>
        <v>0</v>
      </c>
      <c r="CC14" s="20">
        <f t="shared" si="56"/>
        <v>0</v>
      </c>
      <c r="CD14" s="22">
        <f t="shared" si="57"/>
        <v>0</v>
      </c>
      <c r="CF14" s="23" t="e">
        <f>IF(#REF!&gt;0,#REF!,"")</f>
        <v>#REF!</v>
      </c>
      <c r="CG14" s="6">
        <f t="shared" si="58"/>
        <v>0</v>
      </c>
      <c r="CH14" s="7">
        <f t="shared" si="59"/>
        <v>0</v>
      </c>
      <c r="CI14" s="7">
        <f t="shared" si="60"/>
        <v>0</v>
      </c>
      <c r="CJ14" s="7">
        <f t="shared" si="61"/>
        <v>0</v>
      </c>
      <c r="CK14" s="7">
        <f t="shared" si="62"/>
        <v>0</v>
      </c>
      <c r="CL14" s="19">
        <f t="shared" si="63"/>
        <v>0</v>
      </c>
      <c r="CM14" s="7">
        <f t="shared" si="64"/>
        <v>0</v>
      </c>
      <c r="CN14" s="7">
        <f t="shared" si="65"/>
        <v>0</v>
      </c>
      <c r="CO14" s="21">
        <f t="shared" si="66"/>
        <v>0</v>
      </c>
      <c r="CP14" s="20">
        <f t="shared" si="67"/>
        <v>0</v>
      </c>
      <c r="CQ14" s="20">
        <f t="shared" si="68"/>
        <v>0</v>
      </c>
      <c r="CR14" s="20">
        <f t="shared" si="69"/>
        <v>0</v>
      </c>
      <c r="CS14" s="20">
        <f t="shared" si="70"/>
        <v>0</v>
      </c>
      <c r="CT14" s="22">
        <f t="shared" si="71"/>
        <v>0</v>
      </c>
      <c r="CV14" s="25" t="e">
        <f>IF(#REF!&gt;0,#REF!,"")</f>
        <v>#REF!</v>
      </c>
      <c r="CW14" s="6">
        <f t="shared" si="72"/>
        <v>0</v>
      </c>
      <c r="CX14" s="6">
        <f t="shared" si="73"/>
        <v>0</v>
      </c>
      <c r="CY14" s="6">
        <f t="shared" si="74"/>
        <v>0</v>
      </c>
      <c r="CZ14" s="6">
        <f t="shared" si="75"/>
        <v>0</v>
      </c>
      <c r="DA14" s="6">
        <f t="shared" si="76"/>
        <v>0</v>
      </c>
      <c r="DB14" s="6">
        <f t="shared" si="77"/>
        <v>0</v>
      </c>
      <c r="DC14" s="6">
        <f t="shared" si="78"/>
        <v>0</v>
      </c>
      <c r="DD14" s="6">
        <f t="shared" si="79"/>
        <v>0</v>
      </c>
      <c r="DE14" s="24">
        <f t="shared" si="80"/>
        <v>0</v>
      </c>
      <c r="DF14" s="24">
        <f t="shared" si="81"/>
        <v>0</v>
      </c>
      <c r="DG14" s="24">
        <f t="shared" si="82"/>
        <v>0</v>
      </c>
      <c r="DH14" s="24">
        <f t="shared" si="83"/>
        <v>0</v>
      </c>
      <c r="DI14" s="24">
        <f t="shared" si="84"/>
        <v>0</v>
      </c>
      <c r="DJ14" s="46">
        <f t="shared" si="85"/>
        <v>0</v>
      </c>
      <c r="DL14" s="40" t="s">
        <v>13</v>
      </c>
      <c r="DM14" s="29">
        <f>IFERROR(VLOOKUP(C14,$T$3:$AH$60,2,0),0)</f>
        <v>0</v>
      </c>
      <c r="DN14" s="29">
        <f>IFERROR(VLOOKUP(C15,$T$3:$AH$60,3,0),0)</f>
        <v>0</v>
      </c>
      <c r="DO14" s="29">
        <f>IFERROR(VLOOKUP(C16,$T$3:$AH$60,4,0),0)</f>
        <v>0</v>
      </c>
      <c r="DP14" s="29">
        <f>IFERROR(VLOOKUP(C17,$T$3:$AH$60,5,0),0)</f>
        <v>0</v>
      </c>
      <c r="DQ14" s="29">
        <f>IFERROR(VLOOKUP(C18,$T$3:$AH$60,6,0),0)</f>
        <v>0</v>
      </c>
      <c r="DR14" s="29">
        <f>IFERROR(VLOOKUP(C19,$T$3:$AH$60,7,0),0)</f>
        <v>0</v>
      </c>
      <c r="DS14" s="29">
        <f>IFERROR(VLOOKUP(C20,$T$3:$AH$60,8,0),0)</f>
        <v>0</v>
      </c>
      <c r="DT14" s="38">
        <f>IFERROR(VLOOKUP(C21,$T$3:$AH$60,9,0),0)</f>
        <v>0</v>
      </c>
    </row>
    <row r="15" spans="1:124" ht="23" customHeight="1" thickBot="1">
      <c r="A15" s="82" t="s">
        <v>16</v>
      </c>
      <c r="B15" s="15"/>
      <c r="C15" s="16"/>
      <c r="D15" s="15"/>
      <c r="E15" s="16"/>
      <c r="F15" s="15"/>
      <c r="G15" s="16"/>
      <c r="H15" s="15"/>
      <c r="I15" s="16"/>
      <c r="J15" s="15"/>
      <c r="K15" s="16"/>
      <c r="M15" s="64" t="str">
        <f t="shared" si="86"/>
        <v>09.00</v>
      </c>
      <c r="N15" s="56" t="str">
        <f>IF(DN14=0,"BOŞ",IF(DN14=1,"DERS",IF(DN14&gt;1,"ÇAKIŞMA")))</f>
        <v>BOŞ</v>
      </c>
      <c r="O15" s="56" t="str">
        <f>IF(DN15=0,"BOŞ",IF(DN15=1,"DERS",IF(DN15&gt;1,"ÇAKIŞMA")))</f>
        <v>BOŞ</v>
      </c>
      <c r="P15" s="56" t="str">
        <f>IF(DN16=0,"BOŞ",IF(DN16=1,"DERS",IF(DN16&gt;1,"ÇAKIŞMA")))</f>
        <v>BOŞ</v>
      </c>
      <c r="Q15" s="56" t="str">
        <f>IF(DN17=0,"BOŞ",IF(DN17=1,"DERS",IF(DN17&gt;1,"ÇAKIŞMA")))</f>
        <v>BOŞ</v>
      </c>
      <c r="R15" s="57" t="str">
        <f>IF(DN18=0,"BOŞ",IF(DN18=1,"DERS",IF(DN18&gt;1,"ÇAKIŞMA")))</f>
        <v>BOŞ</v>
      </c>
      <c r="T15" s="10" t="e">
        <f>IF(#REF!&gt;0,#REF!,"")</f>
        <v>#REF!</v>
      </c>
      <c r="U15" s="6">
        <f t="shared" si="2"/>
        <v>0</v>
      </c>
      <c r="V15" s="7">
        <f t="shared" si="3"/>
        <v>0</v>
      </c>
      <c r="W15" s="7">
        <f t="shared" si="4"/>
        <v>0</v>
      </c>
      <c r="X15" s="7">
        <f t="shared" si="5"/>
        <v>0</v>
      </c>
      <c r="Y15" s="7">
        <f t="shared" si="6"/>
        <v>0</v>
      </c>
      <c r="Z15" s="19">
        <f t="shared" si="7"/>
        <v>0</v>
      </c>
      <c r="AA15" s="7">
        <f t="shared" si="8"/>
        <v>0</v>
      </c>
      <c r="AB15" s="7">
        <f t="shared" si="9"/>
        <v>0</v>
      </c>
      <c r="AC15" s="21">
        <f t="shared" si="10"/>
        <v>0</v>
      </c>
      <c r="AD15" s="20">
        <f t="shared" si="11"/>
        <v>0</v>
      </c>
      <c r="AE15" s="20">
        <f t="shared" si="12"/>
        <v>0</v>
      </c>
      <c r="AF15" s="20">
        <f t="shared" si="13"/>
        <v>0</v>
      </c>
      <c r="AG15" s="20">
        <f t="shared" si="14"/>
        <v>0</v>
      </c>
      <c r="AH15" s="22">
        <f t="shared" si="15"/>
        <v>0</v>
      </c>
      <c r="AJ15" s="23" t="e">
        <f>IF(#REF!&gt;0,#REF!,"")</f>
        <v>#REF!</v>
      </c>
      <c r="AK15" s="6">
        <f t="shared" si="16"/>
        <v>0</v>
      </c>
      <c r="AL15" s="7">
        <f t="shared" si="17"/>
        <v>0</v>
      </c>
      <c r="AM15" s="7">
        <f t="shared" si="18"/>
        <v>0</v>
      </c>
      <c r="AN15" s="7">
        <f t="shared" si="19"/>
        <v>0</v>
      </c>
      <c r="AO15" s="7">
        <f t="shared" si="20"/>
        <v>0</v>
      </c>
      <c r="AP15" s="19">
        <f t="shared" si="21"/>
        <v>0</v>
      </c>
      <c r="AQ15" s="7">
        <f t="shared" si="22"/>
        <v>0</v>
      </c>
      <c r="AR15" s="7">
        <f t="shared" si="23"/>
        <v>0</v>
      </c>
      <c r="AS15" s="21">
        <f t="shared" si="24"/>
        <v>0</v>
      </c>
      <c r="AT15" s="20">
        <f t="shared" si="25"/>
        <v>0</v>
      </c>
      <c r="AU15" s="20">
        <f t="shared" si="26"/>
        <v>0</v>
      </c>
      <c r="AV15" s="20">
        <f t="shared" si="27"/>
        <v>0</v>
      </c>
      <c r="AW15" s="20">
        <f t="shared" si="28"/>
        <v>0</v>
      </c>
      <c r="AX15" s="22">
        <f t="shared" si="29"/>
        <v>0</v>
      </c>
      <c r="AZ15" s="23" t="e">
        <f>IF(#REF!&gt;0,#REF!,"")</f>
        <v>#REF!</v>
      </c>
      <c r="BA15" s="6">
        <f t="shared" si="30"/>
        <v>0</v>
      </c>
      <c r="BB15" s="7">
        <f t="shared" si="31"/>
        <v>0</v>
      </c>
      <c r="BC15" s="7">
        <f t="shared" si="32"/>
        <v>0</v>
      </c>
      <c r="BD15" s="7">
        <f t="shared" si="33"/>
        <v>0</v>
      </c>
      <c r="BE15" s="7">
        <f t="shared" si="34"/>
        <v>0</v>
      </c>
      <c r="BF15" s="19">
        <f t="shared" si="35"/>
        <v>0</v>
      </c>
      <c r="BG15" s="7">
        <f t="shared" si="36"/>
        <v>0</v>
      </c>
      <c r="BH15" s="7">
        <f t="shared" si="37"/>
        <v>0</v>
      </c>
      <c r="BI15" s="21">
        <f t="shared" si="38"/>
        <v>0</v>
      </c>
      <c r="BJ15" s="20">
        <f t="shared" si="39"/>
        <v>0</v>
      </c>
      <c r="BK15" s="20">
        <f t="shared" si="40"/>
        <v>0</v>
      </c>
      <c r="BL15" s="20">
        <f t="shared" si="41"/>
        <v>0</v>
      </c>
      <c r="BM15" s="20">
        <f t="shared" si="42"/>
        <v>0</v>
      </c>
      <c r="BN15" s="22">
        <f t="shared" si="43"/>
        <v>0</v>
      </c>
      <c r="BP15" s="23" t="e">
        <f>IF(#REF!&gt;0,#REF!,"")</f>
        <v>#REF!</v>
      </c>
      <c r="BQ15" s="6">
        <f t="shared" si="44"/>
        <v>0</v>
      </c>
      <c r="BR15" s="7">
        <f t="shared" si="45"/>
        <v>0</v>
      </c>
      <c r="BS15" s="7">
        <f t="shared" si="46"/>
        <v>0</v>
      </c>
      <c r="BT15" s="7">
        <f t="shared" si="47"/>
        <v>0</v>
      </c>
      <c r="BU15" s="7">
        <f t="shared" si="48"/>
        <v>0</v>
      </c>
      <c r="BV15" s="19">
        <f t="shared" si="49"/>
        <v>0</v>
      </c>
      <c r="BW15" s="7">
        <f t="shared" si="50"/>
        <v>0</v>
      </c>
      <c r="BX15" s="7">
        <f t="shared" si="51"/>
        <v>0</v>
      </c>
      <c r="BY15" s="21">
        <f t="shared" si="52"/>
        <v>0</v>
      </c>
      <c r="BZ15" s="20">
        <f t="shared" si="53"/>
        <v>0</v>
      </c>
      <c r="CA15" s="20">
        <f t="shared" si="54"/>
        <v>0</v>
      </c>
      <c r="CB15" s="20">
        <f t="shared" si="55"/>
        <v>0</v>
      </c>
      <c r="CC15" s="20">
        <f t="shared" si="56"/>
        <v>0</v>
      </c>
      <c r="CD15" s="22">
        <f t="shared" si="57"/>
        <v>0</v>
      </c>
      <c r="CF15" s="23" t="e">
        <f>IF(#REF!&gt;0,#REF!,"")</f>
        <v>#REF!</v>
      </c>
      <c r="CG15" s="6">
        <f t="shared" si="58"/>
        <v>0</v>
      </c>
      <c r="CH15" s="7">
        <f t="shared" si="59"/>
        <v>0</v>
      </c>
      <c r="CI15" s="7">
        <f t="shared" si="60"/>
        <v>0</v>
      </c>
      <c r="CJ15" s="7">
        <f t="shared" si="61"/>
        <v>0</v>
      </c>
      <c r="CK15" s="7">
        <f t="shared" si="62"/>
        <v>0</v>
      </c>
      <c r="CL15" s="19">
        <f t="shared" si="63"/>
        <v>0</v>
      </c>
      <c r="CM15" s="7">
        <f t="shared" si="64"/>
        <v>0</v>
      </c>
      <c r="CN15" s="7">
        <f t="shared" si="65"/>
        <v>0</v>
      </c>
      <c r="CO15" s="21">
        <f t="shared" si="66"/>
        <v>0</v>
      </c>
      <c r="CP15" s="20">
        <f t="shared" si="67"/>
        <v>0</v>
      </c>
      <c r="CQ15" s="20">
        <f t="shared" si="68"/>
        <v>0</v>
      </c>
      <c r="CR15" s="20">
        <f t="shared" si="69"/>
        <v>0</v>
      </c>
      <c r="CS15" s="20">
        <f t="shared" si="70"/>
        <v>0</v>
      </c>
      <c r="CT15" s="22">
        <f t="shared" si="71"/>
        <v>0</v>
      </c>
      <c r="CV15" s="25" t="e">
        <f>IF(#REF!&gt;0,#REF!,"")</f>
        <v>#REF!</v>
      </c>
      <c r="CW15" s="6">
        <f t="shared" si="72"/>
        <v>0</v>
      </c>
      <c r="CX15" s="6">
        <f t="shared" si="73"/>
        <v>0</v>
      </c>
      <c r="CY15" s="6">
        <f t="shared" si="74"/>
        <v>0</v>
      </c>
      <c r="CZ15" s="6">
        <f t="shared" si="75"/>
        <v>0</v>
      </c>
      <c r="DA15" s="6">
        <f t="shared" si="76"/>
        <v>0</v>
      </c>
      <c r="DB15" s="6">
        <f t="shared" si="77"/>
        <v>0</v>
      </c>
      <c r="DC15" s="6">
        <f t="shared" si="78"/>
        <v>0</v>
      </c>
      <c r="DD15" s="6">
        <f t="shared" si="79"/>
        <v>0</v>
      </c>
      <c r="DE15" s="24">
        <f t="shared" si="80"/>
        <v>0</v>
      </c>
      <c r="DF15" s="24">
        <f t="shared" si="81"/>
        <v>0</v>
      </c>
      <c r="DG15" s="24">
        <f t="shared" si="82"/>
        <v>0</v>
      </c>
      <c r="DH15" s="24">
        <f t="shared" si="83"/>
        <v>0</v>
      </c>
      <c r="DI15" s="24">
        <f t="shared" si="84"/>
        <v>0</v>
      </c>
      <c r="DJ15" s="46">
        <f t="shared" si="85"/>
        <v>0</v>
      </c>
      <c r="DL15" s="40" t="s">
        <v>7</v>
      </c>
      <c r="DM15" s="29">
        <f>IFERROR(VLOOKUP(E14,$AJ$3:$AX$60,2,0),0)</f>
        <v>0</v>
      </c>
      <c r="DN15" s="29">
        <f>IFERROR(VLOOKUP(E15,$AJ$3:$AX$60,3,0),0)</f>
        <v>0</v>
      </c>
      <c r="DO15" s="29">
        <f>IFERROR(VLOOKUP(E16,$AJ$3:$AX$60,4,0),0)</f>
        <v>0</v>
      </c>
      <c r="DP15" s="29">
        <f>IFERROR(VLOOKUP(E17,$AJ$3:$AX$60,5,0),0)</f>
        <v>0</v>
      </c>
      <c r="DQ15" s="29">
        <f>IFERROR(VLOOKUP(E18,$AJ$3:$AX$60,6,0),0)</f>
        <v>0</v>
      </c>
      <c r="DR15" s="29">
        <f>IFERROR(VLOOKUP(E19,$AJ$3:$AX$60,7,0),0)</f>
        <v>0</v>
      </c>
      <c r="DS15" s="29">
        <f>IFERROR(VLOOKUP(E20,$AJ$3:$AX$60,8,0),0)</f>
        <v>0</v>
      </c>
      <c r="DT15" s="38">
        <f>IFERROR(VLOOKUP(E21,$AJ$3:$AX$60,9,0),0)</f>
        <v>0</v>
      </c>
    </row>
    <row r="16" spans="1:124" ht="23" customHeight="1" thickBot="1">
      <c r="A16" s="82" t="s">
        <v>17</v>
      </c>
      <c r="B16" s="15"/>
      <c r="C16" s="16"/>
      <c r="D16" s="15"/>
      <c r="E16" s="16"/>
      <c r="F16" s="15"/>
      <c r="G16" s="16"/>
      <c r="H16" s="15"/>
      <c r="I16" s="16"/>
      <c r="J16" s="15"/>
      <c r="K16" s="16"/>
      <c r="M16" s="64" t="str">
        <f t="shared" si="86"/>
        <v>10.00</v>
      </c>
      <c r="N16" s="56" t="str">
        <f>IF(DO14=0,"BOŞ",IF(DO14=1,"DERS",IF(DO14&gt;1,"ÇAKIŞMA")))</f>
        <v>BOŞ</v>
      </c>
      <c r="O16" s="56" t="str">
        <f>IF(DO15=0,"BOŞ",IF(DO15=1,"DERS",IF(DO15&gt;1,"ÇAKIŞMA")))</f>
        <v>BOŞ</v>
      </c>
      <c r="P16" s="56" t="str">
        <f>IF(DO16=0,"BOŞ",IF(DO16=1,"DERS",IF(DO16&gt;1,"ÇAKIŞMA")))</f>
        <v>BOŞ</v>
      </c>
      <c r="Q16" s="56" t="str">
        <f>IF(DO17=0,"BOŞ",IF(DO17=1,"DERS",IF(DO17&gt;1,"ÇAKIŞMA")))</f>
        <v>BOŞ</v>
      </c>
      <c r="R16" s="57" t="str">
        <f>IF(DO18=0,"BOŞ",IF(DO18=1,"DERS",IF(DO18&gt;1,"ÇAKIŞMA")))</f>
        <v>BOŞ</v>
      </c>
      <c r="T16" s="10" t="e">
        <f>IF(#REF!&gt;0,#REF!,"")</f>
        <v>#REF!</v>
      </c>
      <c r="U16" s="6">
        <f t="shared" si="2"/>
        <v>0</v>
      </c>
      <c r="V16" s="7">
        <f t="shared" si="3"/>
        <v>0</v>
      </c>
      <c r="W16" s="7">
        <f t="shared" si="4"/>
        <v>0</v>
      </c>
      <c r="X16" s="7">
        <f t="shared" si="5"/>
        <v>0</v>
      </c>
      <c r="Y16" s="7">
        <f t="shared" si="6"/>
        <v>0</v>
      </c>
      <c r="Z16" s="19">
        <f t="shared" si="7"/>
        <v>0</v>
      </c>
      <c r="AA16" s="7">
        <f t="shared" si="8"/>
        <v>0</v>
      </c>
      <c r="AB16" s="7">
        <f t="shared" si="9"/>
        <v>0</v>
      </c>
      <c r="AC16" s="21">
        <f t="shared" si="10"/>
        <v>0</v>
      </c>
      <c r="AD16" s="20">
        <f t="shared" si="11"/>
        <v>0</v>
      </c>
      <c r="AE16" s="20">
        <f t="shared" si="12"/>
        <v>0</v>
      </c>
      <c r="AF16" s="20">
        <f t="shared" si="13"/>
        <v>0</v>
      </c>
      <c r="AG16" s="20">
        <f t="shared" si="14"/>
        <v>0</v>
      </c>
      <c r="AH16" s="22">
        <f t="shared" si="15"/>
        <v>0</v>
      </c>
      <c r="AJ16" s="23" t="e">
        <f>IF(#REF!&gt;0,#REF!,"")</f>
        <v>#REF!</v>
      </c>
      <c r="AK16" s="6">
        <f t="shared" si="16"/>
        <v>0</v>
      </c>
      <c r="AL16" s="7">
        <f t="shared" si="17"/>
        <v>0</v>
      </c>
      <c r="AM16" s="7">
        <f t="shared" si="18"/>
        <v>0</v>
      </c>
      <c r="AN16" s="7">
        <f t="shared" si="19"/>
        <v>0</v>
      </c>
      <c r="AO16" s="7">
        <f t="shared" si="20"/>
        <v>0</v>
      </c>
      <c r="AP16" s="19">
        <f t="shared" si="21"/>
        <v>0</v>
      </c>
      <c r="AQ16" s="7">
        <f t="shared" si="22"/>
        <v>0</v>
      </c>
      <c r="AR16" s="7">
        <f t="shared" si="23"/>
        <v>0</v>
      </c>
      <c r="AS16" s="21">
        <f t="shared" si="24"/>
        <v>0</v>
      </c>
      <c r="AT16" s="20">
        <f t="shared" si="25"/>
        <v>0</v>
      </c>
      <c r="AU16" s="20">
        <f t="shared" si="26"/>
        <v>0</v>
      </c>
      <c r="AV16" s="20">
        <f t="shared" si="27"/>
        <v>0</v>
      </c>
      <c r="AW16" s="20">
        <f t="shared" si="28"/>
        <v>0</v>
      </c>
      <c r="AX16" s="22">
        <f t="shared" si="29"/>
        <v>0</v>
      </c>
      <c r="AZ16" s="23" t="e">
        <f>IF(#REF!&gt;0,#REF!,"")</f>
        <v>#REF!</v>
      </c>
      <c r="BA16" s="6">
        <f t="shared" si="30"/>
        <v>0</v>
      </c>
      <c r="BB16" s="7">
        <f t="shared" si="31"/>
        <v>0</v>
      </c>
      <c r="BC16" s="7">
        <f t="shared" si="32"/>
        <v>0</v>
      </c>
      <c r="BD16" s="7">
        <f t="shared" si="33"/>
        <v>0</v>
      </c>
      <c r="BE16" s="7">
        <f t="shared" si="34"/>
        <v>0</v>
      </c>
      <c r="BF16" s="19">
        <f t="shared" si="35"/>
        <v>0</v>
      </c>
      <c r="BG16" s="7">
        <f t="shared" si="36"/>
        <v>0</v>
      </c>
      <c r="BH16" s="7">
        <f t="shared" si="37"/>
        <v>0</v>
      </c>
      <c r="BI16" s="21">
        <f t="shared" si="38"/>
        <v>0</v>
      </c>
      <c r="BJ16" s="20">
        <f t="shared" si="39"/>
        <v>0</v>
      </c>
      <c r="BK16" s="20">
        <f t="shared" si="40"/>
        <v>0</v>
      </c>
      <c r="BL16" s="20">
        <f t="shared" si="41"/>
        <v>0</v>
      </c>
      <c r="BM16" s="20">
        <f t="shared" si="42"/>
        <v>0</v>
      </c>
      <c r="BN16" s="22">
        <f t="shared" si="43"/>
        <v>0</v>
      </c>
      <c r="BP16" s="23" t="e">
        <f>IF(#REF!&gt;0,#REF!,"")</f>
        <v>#REF!</v>
      </c>
      <c r="BQ16" s="6">
        <f t="shared" si="44"/>
        <v>0</v>
      </c>
      <c r="BR16" s="7">
        <f t="shared" si="45"/>
        <v>0</v>
      </c>
      <c r="BS16" s="7">
        <f t="shared" si="46"/>
        <v>0</v>
      </c>
      <c r="BT16" s="7">
        <f t="shared" si="47"/>
        <v>0</v>
      </c>
      <c r="BU16" s="7">
        <f t="shared" si="48"/>
        <v>0</v>
      </c>
      <c r="BV16" s="19">
        <f t="shared" si="49"/>
        <v>0</v>
      </c>
      <c r="BW16" s="7">
        <f t="shared" si="50"/>
        <v>0</v>
      </c>
      <c r="BX16" s="7">
        <f t="shared" si="51"/>
        <v>0</v>
      </c>
      <c r="BY16" s="21">
        <f t="shared" si="52"/>
        <v>0</v>
      </c>
      <c r="BZ16" s="20">
        <f t="shared" si="53"/>
        <v>0</v>
      </c>
      <c r="CA16" s="20">
        <f t="shared" si="54"/>
        <v>0</v>
      </c>
      <c r="CB16" s="20">
        <f t="shared" si="55"/>
        <v>0</v>
      </c>
      <c r="CC16" s="20">
        <f t="shared" si="56"/>
        <v>0</v>
      </c>
      <c r="CD16" s="22">
        <f t="shared" si="57"/>
        <v>0</v>
      </c>
      <c r="CF16" s="23" t="e">
        <f>IF(#REF!&gt;0,#REF!,"")</f>
        <v>#REF!</v>
      </c>
      <c r="CG16" s="6">
        <f t="shared" si="58"/>
        <v>0</v>
      </c>
      <c r="CH16" s="7">
        <f t="shared" si="59"/>
        <v>0</v>
      </c>
      <c r="CI16" s="7">
        <f t="shared" si="60"/>
        <v>0</v>
      </c>
      <c r="CJ16" s="7">
        <f t="shared" si="61"/>
        <v>0</v>
      </c>
      <c r="CK16" s="7">
        <f t="shared" si="62"/>
        <v>0</v>
      </c>
      <c r="CL16" s="19">
        <f t="shared" si="63"/>
        <v>0</v>
      </c>
      <c r="CM16" s="7">
        <f t="shared" si="64"/>
        <v>0</v>
      </c>
      <c r="CN16" s="7">
        <f t="shared" si="65"/>
        <v>0</v>
      </c>
      <c r="CO16" s="21">
        <f t="shared" si="66"/>
        <v>0</v>
      </c>
      <c r="CP16" s="20">
        <f t="shared" si="67"/>
        <v>0</v>
      </c>
      <c r="CQ16" s="20">
        <f t="shared" si="68"/>
        <v>0</v>
      </c>
      <c r="CR16" s="20">
        <f t="shared" si="69"/>
        <v>0</v>
      </c>
      <c r="CS16" s="20">
        <f t="shared" si="70"/>
        <v>0</v>
      </c>
      <c r="CT16" s="22">
        <f t="shared" si="71"/>
        <v>0</v>
      </c>
      <c r="CV16" s="25" t="e">
        <f>IF(#REF!&gt;0,#REF!,"")</f>
        <v>#REF!</v>
      </c>
      <c r="CW16" s="6">
        <f t="shared" si="72"/>
        <v>0</v>
      </c>
      <c r="CX16" s="6">
        <f t="shared" si="73"/>
        <v>0</v>
      </c>
      <c r="CY16" s="6">
        <f t="shared" si="74"/>
        <v>0</v>
      </c>
      <c r="CZ16" s="6">
        <f t="shared" si="75"/>
        <v>0</v>
      </c>
      <c r="DA16" s="6">
        <f t="shared" si="76"/>
        <v>0</v>
      </c>
      <c r="DB16" s="6">
        <f t="shared" si="77"/>
        <v>0</v>
      </c>
      <c r="DC16" s="6">
        <f t="shared" si="78"/>
        <v>0</v>
      </c>
      <c r="DD16" s="6">
        <f t="shared" si="79"/>
        <v>0</v>
      </c>
      <c r="DE16" s="24">
        <f t="shared" si="80"/>
        <v>0</v>
      </c>
      <c r="DF16" s="24">
        <f t="shared" si="81"/>
        <v>0</v>
      </c>
      <c r="DG16" s="24">
        <f t="shared" si="82"/>
        <v>0</v>
      </c>
      <c r="DH16" s="24">
        <f t="shared" si="83"/>
        <v>0</v>
      </c>
      <c r="DI16" s="24">
        <f t="shared" si="84"/>
        <v>0</v>
      </c>
      <c r="DJ16" s="46">
        <f t="shared" si="85"/>
        <v>0</v>
      </c>
      <c r="DL16" s="40" t="s">
        <v>8</v>
      </c>
      <c r="DM16" s="29">
        <f>IFERROR(VLOOKUP(G14,$AZ$3:$BN$60,2,0),0)</f>
        <v>0</v>
      </c>
      <c r="DN16" s="30">
        <f>IFERROR(VLOOKUP(G15,$AZ$3:$BN$60,3,0),0)</f>
        <v>0</v>
      </c>
      <c r="DO16" s="30">
        <f>IFERROR(VLOOKUP(G16,$AZ$3:$BN$60,4,0),0)</f>
        <v>0</v>
      </c>
      <c r="DP16" s="30">
        <f>IFERROR(VLOOKUP(G17,$AZ$3:$BN$60,5,0),0)</f>
        <v>0</v>
      </c>
      <c r="DQ16" s="30">
        <f>IFERROR(VLOOKUP(G18,$AZ$3:$BN$60,6,0),0)</f>
        <v>0</v>
      </c>
      <c r="DR16" s="30">
        <f>IFERROR(VLOOKUP(G19,$AZ$3:$BN$60,7,0),0)</f>
        <v>0</v>
      </c>
      <c r="DS16" s="30">
        <f>IFERROR(VLOOKUP(G20,$AZ$3:$BN$60,8,0),0)</f>
        <v>0</v>
      </c>
      <c r="DT16" s="34">
        <f>IFERROR(VLOOKUP(G21,$AZ$3:$BN$60,9,0),0)</f>
        <v>0</v>
      </c>
    </row>
    <row r="17" spans="1:124" ht="23" customHeight="1" thickBot="1">
      <c r="A17" s="82" t="s">
        <v>18</v>
      </c>
      <c r="B17" s="15"/>
      <c r="C17" s="16"/>
      <c r="D17" s="15"/>
      <c r="E17" s="16"/>
      <c r="F17" s="15"/>
      <c r="G17" s="16"/>
      <c r="H17" s="15"/>
      <c r="I17" s="16"/>
      <c r="J17" s="15"/>
      <c r="K17" s="16"/>
      <c r="M17" s="64" t="str">
        <f t="shared" si="86"/>
        <v>11.00</v>
      </c>
      <c r="N17" s="56" t="str">
        <f>IF(DP14=0,"BOŞ",IF(DP14=1,"DERS",IF(DP14&gt;1,"ÇAKIŞMA")))</f>
        <v>BOŞ</v>
      </c>
      <c r="O17" s="56" t="str">
        <f>IF(DP15=0,"BOŞ",IF(DP15=1,"DERS",IF(DP15&gt;1,"ÇAKIŞMA")))</f>
        <v>BOŞ</v>
      </c>
      <c r="P17" s="56" t="str">
        <f>IF(DP16=0,"BOŞ",IF(DP16=1,"DERS",IF(DP16&gt;1,"ÇAKIŞMA")))</f>
        <v>BOŞ</v>
      </c>
      <c r="Q17" s="56" t="str">
        <f>IF(DP17=0,"BOŞ",IF(DP17=1,"DERS",IF(DP17&gt;1,"ÇAKIŞMA")))</f>
        <v>BOŞ</v>
      </c>
      <c r="R17" s="57" t="str">
        <f>IF(DP18=0,"BOŞ",IF(DP18=1,"DERS",IF(DP18&gt;1,"ÇAKIŞMA")))</f>
        <v>BOŞ</v>
      </c>
      <c r="T17" s="10" t="e">
        <f>IF(#REF!&gt;0,#REF!,"")</f>
        <v>#REF!</v>
      </c>
      <c r="U17" s="6">
        <f t="shared" si="2"/>
        <v>0</v>
      </c>
      <c r="V17" s="7">
        <f t="shared" si="3"/>
        <v>0</v>
      </c>
      <c r="W17" s="7">
        <f t="shared" si="4"/>
        <v>0</v>
      </c>
      <c r="X17" s="7">
        <f t="shared" si="5"/>
        <v>0</v>
      </c>
      <c r="Y17" s="7">
        <f t="shared" si="6"/>
        <v>0</v>
      </c>
      <c r="Z17" s="19">
        <f t="shared" si="7"/>
        <v>0</v>
      </c>
      <c r="AA17" s="7">
        <f t="shared" si="8"/>
        <v>0</v>
      </c>
      <c r="AB17" s="7">
        <f t="shared" si="9"/>
        <v>0</v>
      </c>
      <c r="AC17" s="21">
        <f t="shared" si="10"/>
        <v>0</v>
      </c>
      <c r="AD17" s="20">
        <f t="shared" si="11"/>
        <v>0</v>
      </c>
      <c r="AE17" s="20">
        <f t="shared" si="12"/>
        <v>0</v>
      </c>
      <c r="AF17" s="20">
        <f t="shared" si="13"/>
        <v>0</v>
      </c>
      <c r="AG17" s="20">
        <f t="shared" si="14"/>
        <v>0</v>
      </c>
      <c r="AH17" s="22">
        <f t="shared" si="15"/>
        <v>0</v>
      </c>
      <c r="AJ17" s="23" t="e">
        <f>IF(#REF!&gt;0,#REF!,"")</f>
        <v>#REF!</v>
      </c>
      <c r="AK17" s="6">
        <f t="shared" si="16"/>
        <v>0</v>
      </c>
      <c r="AL17" s="7">
        <f t="shared" si="17"/>
        <v>0</v>
      </c>
      <c r="AM17" s="7">
        <f t="shared" si="18"/>
        <v>0</v>
      </c>
      <c r="AN17" s="7">
        <f t="shared" si="19"/>
        <v>0</v>
      </c>
      <c r="AO17" s="7">
        <f t="shared" si="20"/>
        <v>0</v>
      </c>
      <c r="AP17" s="19">
        <f t="shared" si="21"/>
        <v>0</v>
      </c>
      <c r="AQ17" s="7">
        <f t="shared" si="22"/>
        <v>0</v>
      </c>
      <c r="AR17" s="7">
        <f t="shared" si="23"/>
        <v>0</v>
      </c>
      <c r="AS17" s="21">
        <f t="shared" si="24"/>
        <v>0</v>
      </c>
      <c r="AT17" s="20">
        <f t="shared" si="25"/>
        <v>0</v>
      </c>
      <c r="AU17" s="20">
        <f t="shared" si="26"/>
        <v>0</v>
      </c>
      <c r="AV17" s="20">
        <f t="shared" si="27"/>
        <v>0</v>
      </c>
      <c r="AW17" s="20">
        <f t="shared" si="28"/>
        <v>0</v>
      </c>
      <c r="AX17" s="22">
        <f t="shared" si="29"/>
        <v>0</v>
      </c>
      <c r="AZ17" s="23" t="e">
        <f>IF(#REF!&gt;0,#REF!,"")</f>
        <v>#REF!</v>
      </c>
      <c r="BA17" s="6">
        <f t="shared" si="30"/>
        <v>0</v>
      </c>
      <c r="BB17" s="7">
        <f t="shared" si="31"/>
        <v>0</v>
      </c>
      <c r="BC17" s="7">
        <f t="shared" si="32"/>
        <v>0</v>
      </c>
      <c r="BD17" s="7">
        <f t="shared" si="33"/>
        <v>0</v>
      </c>
      <c r="BE17" s="7">
        <f t="shared" si="34"/>
        <v>0</v>
      </c>
      <c r="BF17" s="19">
        <f t="shared" si="35"/>
        <v>0</v>
      </c>
      <c r="BG17" s="7">
        <f t="shared" si="36"/>
        <v>0</v>
      </c>
      <c r="BH17" s="7">
        <f t="shared" si="37"/>
        <v>0</v>
      </c>
      <c r="BI17" s="21">
        <f t="shared" si="38"/>
        <v>0</v>
      </c>
      <c r="BJ17" s="20">
        <f t="shared" si="39"/>
        <v>0</v>
      </c>
      <c r="BK17" s="20">
        <f t="shared" si="40"/>
        <v>0</v>
      </c>
      <c r="BL17" s="20">
        <f t="shared" si="41"/>
        <v>0</v>
      </c>
      <c r="BM17" s="20">
        <f t="shared" si="42"/>
        <v>0</v>
      </c>
      <c r="BN17" s="22">
        <f t="shared" si="43"/>
        <v>0</v>
      </c>
      <c r="BP17" s="23" t="e">
        <f>IF(#REF!&gt;0,#REF!,"")</f>
        <v>#REF!</v>
      </c>
      <c r="BQ17" s="6">
        <f t="shared" si="44"/>
        <v>0</v>
      </c>
      <c r="BR17" s="7">
        <f t="shared" si="45"/>
        <v>0</v>
      </c>
      <c r="BS17" s="7">
        <f t="shared" si="46"/>
        <v>0</v>
      </c>
      <c r="BT17" s="7">
        <f t="shared" si="47"/>
        <v>0</v>
      </c>
      <c r="BU17" s="7">
        <f t="shared" si="48"/>
        <v>0</v>
      </c>
      <c r="BV17" s="19">
        <f t="shared" si="49"/>
        <v>0</v>
      </c>
      <c r="BW17" s="7">
        <f t="shared" si="50"/>
        <v>0</v>
      </c>
      <c r="BX17" s="7">
        <f t="shared" si="51"/>
        <v>0</v>
      </c>
      <c r="BY17" s="21">
        <f t="shared" si="52"/>
        <v>0</v>
      </c>
      <c r="BZ17" s="20">
        <f t="shared" si="53"/>
        <v>0</v>
      </c>
      <c r="CA17" s="20">
        <f t="shared" si="54"/>
        <v>0</v>
      </c>
      <c r="CB17" s="20">
        <f t="shared" si="55"/>
        <v>0</v>
      </c>
      <c r="CC17" s="20">
        <f t="shared" si="56"/>
        <v>0</v>
      </c>
      <c r="CD17" s="22">
        <f t="shared" si="57"/>
        <v>0</v>
      </c>
      <c r="CF17" s="23" t="e">
        <f>IF(#REF!&gt;0,#REF!,"")</f>
        <v>#REF!</v>
      </c>
      <c r="CG17" s="6">
        <f t="shared" si="58"/>
        <v>0</v>
      </c>
      <c r="CH17" s="7">
        <f t="shared" si="59"/>
        <v>0</v>
      </c>
      <c r="CI17" s="7">
        <f t="shared" si="60"/>
        <v>0</v>
      </c>
      <c r="CJ17" s="7">
        <f t="shared" si="61"/>
        <v>0</v>
      </c>
      <c r="CK17" s="7">
        <f t="shared" si="62"/>
        <v>0</v>
      </c>
      <c r="CL17" s="19">
        <f t="shared" si="63"/>
        <v>0</v>
      </c>
      <c r="CM17" s="7">
        <f t="shared" si="64"/>
        <v>0</v>
      </c>
      <c r="CN17" s="7">
        <f t="shared" si="65"/>
        <v>0</v>
      </c>
      <c r="CO17" s="21">
        <f t="shared" si="66"/>
        <v>0</v>
      </c>
      <c r="CP17" s="20">
        <f t="shared" si="67"/>
        <v>0</v>
      </c>
      <c r="CQ17" s="20">
        <f t="shared" si="68"/>
        <v>0</v>
      </c>
      <c r="CR17" s="20">
        <f t="shared" si="69"/>
        <v>0</v>
      </c>
      <c r="CS17" s="20">
        <f t="shared" si="70"/>
        <v>0</v>
      </c>
      <c r="CT17" s="22">
        <f t="shared" si="71"/>
        <v>0</v>
      </c>
      <c r="CV17" s="25" t="e">
        <f>IF(#REF!&gt;0,#REF!,"")</f>
        <v>#REF!</v>
      </c>
      <c r="CW17" s="6">
        <f t="shared" si="72"/>
        <v>0</v>
      </c>
      <c r="CX17" s="6">
        <f t="shared" si="73"/>
        <v>0</v>
      </c>
      <c r="CY17" s="6">
        <f t="shared" si="74"/>
        <v>0</v>
      </c>
      <c r="CZ17" s="6">
        <f t="shared" si="75"/>
        <v>0</v>
      </c>
      <c r="DA17" s="6">
        <f t="shared" si="76"/>
        <v>0</v>
      </c>
      <c r="DB17" s="6">
        <f t="shared" si="77"/>
        <v>0</v>
      </c>
      <c r="DC17" s="6">
        <f t="shared" si="78"/>
        <v>0</v>
      </c>
      <c r="DD17" s="6">
        <f t="shared" si="79"/>
        <v>0</v>
      </c>
      <c r="DE17" s="24">
        <f t="shared" si="80"/>
        <v>0</v>
      </c>
      <c r="DF17" s="24">
        <f t="shared" si="81"/>
        <v>0</v>
      </c>
      <c r="DG17" s="24">
        <f t="shared" si="82"/>
        <v>0</v>
      </c>
      <c r="DH17" s="24">
        <f t="shared" si="83"/>
        <v>0</v>
      </c>
      <c r="DI17" s="24">
        <f t="shared" si="84"/>
        <v>0</v>
      </c>
      <c r="DJ17" s="46">
        <f t="shared" si="85"/>
        <v>0</v>
      </c>
      <c r="DL17" s="40" t="s">
        <v>9</v>
      </c>
      <c r="DM17" s="29">
        <f>IFERROR(VLOOKUP(I14,$BP$3:$CD$60,2,0),0)</f>
        <v>0</v>
      </c>
      <c r="DN17" s="30">
        <f>IFERROR(VLOOKUP(I15,$BP$3:$CD$60,3,0),0)</f>
        <v>0</v>
      </c>
      <c r="DO17" s="30">
        <f>IFERROR(VLOOKUP(I16,$BP$3:$CD$60,4,0),0)</f>
        <v>0</v>
      </c>
      <c r="DP17" s="30">
        <f>IFERROR(VLOOKUP(I17,$BP$3:$CD$60,5,0),0)</f>
        <v>0</v>
      </c>
      <c r="DQ17" s="30">
        <f>IFERROR(VLOOKUP(I18,$BP$3:$CD$60,6,0),0)</f>
        <v>0</v>
      </c>
      <c r="DR17" s="30">
        <f>IFERROR(VLOOKUP(I19,$BP$3:$CD$60,7,0),0)</f>
        <v>0</v>
      </c>
      <c r="DS17" s="30">
        <f>IFERROR(VLOOKUP(I20,$BP$3:$CD$60,8,0),0)</f>
        <v>0</v>
      </c>
      <c r="DT17" s="34">
        <f>IFERROR(VLOOKUP(I21,$BP$3:$CD$60,9,0),0)</f>
        <v>0</v>
      </c>
    </row>
    <row r="18" spans="1:124" ht="23" customHeight="1" thickBot="1">
      <c r="A18" s="82" t="s">
        <v>19</v>
      </c>
      <c r="B18" s="15"/>
      <c r="C18" s="16"/>
      <c r="D18" s="15"/>
      <c r="E18" s="16"/>
      <c r="F18" s="15"/>
      <c r="G18" s="16"/>
      <c r="H18" s="15"/>
      <c r="I18" s="16"/>
      <c r="J18" s="15"/>
      <c r="K18" s="16"/>
      <c r="M18" s="64" t="str">
        <f t="shared" si="86"/>
        <v>13.00</v>
      </c>
      <c r="N18" s="56" t="str">
        <f>IF(DQ14=0,"BOŞ",IF(DQ14=1,"DERS",IF(DQ14&gt;1,"ÇAKIŞMA")))</f>
        <v>BOŞ</v>
      </c>
      <c r="O18" s="56" t="str">
        <f>IF(DQ15=0,"BOŞ",IF(DQ15=1,"DERS",IF(DQ15&gt;1,"ÇAKIŞMA")))</f>
        <v>BOŞ</v>
      </c>
      <c r="P18" s="56" t="str">
        <f>IF(DQ16=0,"BOŞ",IF(DQ16=1,"DERS",IF(DQ16&gt;1,"ÇAKIŞMA")))</f>
        <v>BOŞ</v>
      </c>
      <c r="Q18" s="56" t="str">
        <f>IF(DQ17=0,"BOŞ",IF(DQ17=1,"DERS",IF(DQ17&gt;1,"ÇAKIŞMA")))</f>
        <v>BOŞ</v>
      </c>
      <c r="R18" s="57" t="str">
        <f>IF(DQ18=0,"BOŞ",IF(DQ18=1,"DERS",IF(DQ18&gt;1,"ÇAKIŞMA")))</f>
        <v>BOŞ</v>
      </c>
      <c r="T18" s="10" t="e">
        <f>IF(#REF!&gt;0,#REF!,"")</f>
        <v>#REF!</v>
      </c>
      <c r="U18" s="6">
        <f t="shared" si="2"/>
        <v>0</v>
      </c>
      <c r="V18" s="7">
        <f t="shared" si="3"/>
        <v>0</v>
      </c>
      <c r="W18" s="7">
        <f t="shared" si="4"/>
        <v>0</v>
      </c>
      <c r="X18" s="7">
        <f t="shared" si="5"/>
        <v>0</v>
      </c>
      <c r="Y18" s="7">
        <f t="shared" si="6"/>
        <v>0</v>
      </c>
      <c r="Z18" s="19">
        <f t="shared" si="7"/>
        <v>0</v>
      </c>
      <c r="AA18" s="7">
        <f t="shared" si="8"/>
        <v>0</v>
      </c>
      <c r="AB18" s="7">
        <f t="shared" si="9"/>
        <v>0</v>
      </c>
      <c r="AC18" s="21">
        <f t="shared" si="10"/>
        <v>0</v>
      </c>
      <c r="AD18" s="20">
        <f t="shared" si="11"/>
        <v>0</v>
      </c>
      <c r="AE18" s="20">
        <f t="shared" si="12"/>
        <v>0</v>
      </c>
      <c r="AF18" s="20">
        <f t="shared" si="13"/>
        <v>0</v>
      </c>
      <c r="AG18" s="20">
        <f t="shared" si="14"/>
        <v>0</v>
      </c>
      <c r="AH18" s="22">
        <f t="shared" si="15"/>
        <v>0</v>
      </c>
      <c r="AJ18" s="23" t="e">
        <f>IF(#REF!&gt;0,#REF!,"")</f>
        <v>#REF!</v>
      </c>
      <c r="AK18" s="6">
        <f t="shared" si="16"/>
        <v>0</v>
      </c>
      <c r="AL18" s="7">
        <f t="shared" si="17"/>
        <v>0</v>
      </c>
      <c r="AM18" s="7">
        <f t="shared" si="18"/>
        <v>0</v>
      </c>
      <c r="AN18" s="7">
        <f t="shared" si="19"/>
        <v>0</v>
      </c>
      <c r="AO18" s="7">
        <f t="shared" si="20"/>
        <v>0</v>
      </c>
      <c r="AP18" s="19">
        <f t="shared" si="21"/>
        <v>0</v>
      </c>
      <c r="AQ18" s="7">
        <f t="shared" si="22"/>
        <v>0</v>
      </c>
      <c r="AR18" s="7">
        <f t="shared" si="23"/>
        <v>0</v>
      </c>
      <c r="AS18" s="21">
        <f t="shared" si="24"/>
        <v>0</v>
      </c>
      <c r="AT18" s="20">
        <f t="shared" si="25"/>
        <v>0</v>
      </c>
      <c r="AU18" s="20">
        <f t="shared" si="26"/>
        <v>0</v>
      </c>
      <c r="AV18" s="20">
        <f t="shared" si="27"/>
        <v>0</v>
      </c>
      <c r="AW18" s="20">
        <f t="shared" si="28"/>
        <v>0</v>
      </c>
      <c r="AX18" s="22">
        <f t="shared" si="29"/>
        <v>0</v>
      </c>
      <c r="AZ18" s="23" t="e">
        <f>IF(#REF!&gt;0,#REF!,"")</f>
        <v>#REF!</v>
      </c>
      <c r="BA18" s="6">
        <f t="shared" si="30"/>
        <v>0</v>
      </c>
      <c r="BB18" s="7">
        <f t="shared" si="31"/>
        <v>0</v>
      </c>
      <c r="BC18" s="7">
        <f t="shared" si="32"/>
        <v>0</v>
      </c>
      <c r="BD18" s="7">
        <f t="shared" si="33"/>
        <v>0</v>
      </c>
      <c r="BE18" s="7">
        <f t="shared" si="34"/>
        <v>0</v>
      </c>
      <c r="BF18" s="19">
        <f t="shared" si="35"/>
        <v>0</v>
      </c>
      <c r="BG18" s="7">
        <f t="shared" si="36"/>
        <v>0</v>
      </c>
      <c r="BH18" s="7">
        <f t="shared" si="37"/>
        <v>0</v>
      </c>
      <c r="BI18" s="21">
        <f t="shared" si="38"/>
        <v>0</v>
      </c>
      <c r="BJ18" s="20">
        <f t="shared" si="39"/>
        <v>0</v>
      </c>
      <c r="BK18" s="20">
        <f t="shared" si="40"/>
        <v>0</v>
      </c>
      <c r="BL18" s="20">
        <f t="shared" si="41"/>
        <v>0</v>
      </c>
      <c r="BM18" s="20">
        <f t="shared" si="42"/>
        <v>0</v>
      </c>
      <c r="BN18" s="22">
        <f t="shared" si="43"/>
        <v>0</v>
      </c>
      <c r="BP18" s="23" t="e">
        <f>IF(#REF!&gt;0,#REF!,"")</f>
        <v>#REF!</v>
      </c>
      <c r="BQ18" s="6">
        <f t="shared" si="44"/>
        <v>0</v>
      </c>
      <c r="BR18" s="7">
        <f t="shared" si="45"/>
        <v>0</v>
      </c>
      <c r="BS18" s="7">
        <f t="shared" si="46"/>
        <v>0</v>
      </c>
      <c r="BT18" s="7">
        <f t="shared" si="47"/>
        <v>0</v>
      </c>
      <c r="BU18" s="7">
        <f t="shared" si="48"/>
        <v>0</v>
      </c>
      <c r="BV18" s="19">
        <f t="shared" si="49"/>
        <v>0</v>
      </c>
      <c r="BW18" s="7">
        <f t="shared" si="50"/>
        <v>0</v>
      </c>
      <c r="BX18" s="7">
        <f t="shared" si="51"/>
        <v>0</v>
      </c>
      <c r="BY18" s="21">
        <f t="shared" si="52"/>
        <v>0</v>
      </c>
      <c r="BZ18" s="20">
        <f t="shared" si="53"/>
        <v>0</v>
      </c>
      <c r="CA18" s="20">
        <f t="shared" si="54"/>
        <v>0</v>
      </c>
      <c r="CB18" s="20">
        <f t="shared" si="55"/>
        <v>0</v>
      </c>
      <c r="CC18" s="20">
        <f t="shared" si="56"/>
        <v>0</v>
      </c>
      <c r="CD18" s="22">
        <f t="shared" si="57"/>
        <v>0</v>
      </c>
      <c r="CF18" s="23" t="e">
        <f>IF(#REF!&gt;0,#REF!,"")</f>
        <v>#REF!</v>
      </c>
      <c r="CG18" s="6">
        <f t="shared" si="58"/>
        <v>0</v>
      </c>
      <c r="CH18" s="7">
        <f t="shared" si="59"/>
        <v>0</v>
      </c>
      <c r="CI18" s="7">
        <f t="shared" si="60"/>
        <v>0</v>
      </c>
      <c r="CJ18" s="7">
        <f t="shared" si="61"/>
        <v>0</v>
      </c>
      <c r="CK18" s="7">
        <f t="shared" si="62"/>
        <v>0</v>
      </c>
      <c r="CL18" s="19">
        <f t="shared" si="63"/>
        <v>0</v>
      </c>
      <c r="CM18" s="7">
        <f t="shared" si="64"/>
        <v>0</v>
      </c>
      <c r="CN18" s="7">
        <f t="shared" si="65"/>
        <v>0</v>
      </c>
      <c r="CO18" s="21">
        <f t="shared" si="66"/>
        <v>0</v>
      </c>
      <c r="CP18" s="20">
        <f t="shared" si="67"/>
        <v>0</v>
      </c>
      <c r="CQ18" s="20">
        <f t="shared" si="68"/>
        <v>0</v>
      </c>
      <c r="CR18" s="20">
        <f t="shared" si="69"/>
        <v>0</v>
      </c>
      <c r="CS18" s="20">
        <f t="shared" si="70"/>
        <v>0</v>
      </c>
      <c r="CT18" s="22">
        <f t="shared" si="71"/>
        <v>0</v>
      </c>
      <c r="CV18" s="25" t="e">
        <f>IF(#REF!&gt;0,#REF!,"")</f>
        <v>#REF!</v>
      </c>
      <c r="CW18" s="6">
        <f t="shared" si="72"/>
        <v>0</v>
      </c>
      <c r="CX18" s="6">
        <f t="shared" si="73"/>
        <v>0</v>
      </c>
      <c r="CY18" s="6">
        <f t="shared" si="74"/>
        <v>0</v>
      </c>
      <c r="CZ18" s="6">
        <f t="shared" si="75"/>
        <v>0</v>
      </c>
      <c r="DA18" s="6">
        <f t="shared" si="76"/>
        <v>0</v>
      </c>
      <c r="DB18" s="6">
        <f t="shared" si="77"/>
        <v>0</v>
      </c>
      <c r="DC18" s="6">
        <f t="shared" si="78"/>
        <v>0</v>
      </c>
      <c r="DD18" s="6">
        <f t="shared" si="79"/>
        <v>0</v>
      </c>
      <c r="DE18" s="24">
        <f t="shared" si="80"/>
        <v>0</v>
      </c>
      <c r="DF18" s="24">
        <f t="shared" si="81"/>
        <v>0</v>
      </c>
      <c r="DG18" s="24">
        <f t="shared" si="82"/>
        <v>0</v>
      </c>
      <c r="DH18" s="24">
        <f t="shared" si="83"/>
        <v>0</v>
      </c>
      <c r="DI18" s="24">
        <f t="shared" si="84"/>
        <v>0</v>
      </c>
      <c r="DJ18" s="46">
        <f t="shared" si="85"/>
        <v>0</v>
      </c>
      <c r="DL18" s="41" t="s">
        <v>10</v>
      </c>
      <c r="DM18" s="31">
        <f>IFERROR(VLOOKUP(K14,$CF$3:$CT$60,2,0),0)</f>
        <v>0</v>
      </c>
      <c r="DN18" s="32">
        <f>IFERROR(VLOOKUP(K15,$CF$3:$CT$60,3,0),0)</f>
        <v>0</v>
      </c>
      <c r="DO18" s="32">
        <f>IFERROR(VLOOKUP(K16,$CF$3:$CT$60,4,0),0)</f>
        <v>0</v>
      </c>
      <c r="DP18" s="32">
        <f>IFERROR(VLOOKUP(K17,$CF$3:$CT$60,5,0),0)</f>
        <v>0</v>
      </c>
      <c r="DQ18" s="32">
        <f>IFERROR(VLOOKUP(K18,$CF$3:$CT$60,6,0),0)</f>
        <v>0</v>
      </c>
      <c r="DR18" s="32">
        <f>IFERROR(VLOOKUP(K19,$CF$3:$CT$60,7,0),0)</f>
        <v>0</v>
      </c>
      <c r="DS18" s="32">
        <f>IFERROR(VLOOKUP(K20,$CF$3:$CT$60,8,0),0)</f>
        <v>0</v>
      </c>
      <c r="DT18" s="35">
        <f>IFERROR(VLOOKUP(K21,$CF$3:$CT$60,9,0),0)</f>
        <v>0</v>
      </c>
    </row>
    <row r="19" spans="1:124" ht="23" customHeight="1" thickBot="1">
      <c r="A19" s="82" t="s">
        <v>20</v>
      </c>
      <c r="B19" s="15"/>
      <c r="C19" s="16"/>
      <c r="D19" s="15"/>
      <c r="E19" s="16"/>
      <c r="F19" s="15"/>
      <c r="G19" s="16"/>
      <c r="H19" s="15"/>
      <c r="I19" s="16"/>
      <c r="J19" s="15"/>
      <c r="K19" s="16"/>
      <c r="M19" s="64" t="str">
        <f t="shared" si="86"/>
        <v>14.00</v>
      </c>
      <c r="N19" s="56" t="str">
        <f>IF(DR14=0,"BOŞ",IF(DR14=1,"DERS",IF(DR14&gt;1,"ÇAKIŞMA")))</f>
        <v>BOŞ</v>
      </c>
      <c r="O19" s="56" t="str">
        <f>IF(DR15=0,"BOŞ",IF(DR15=1,"DERS",IF(DR15&gt;1,"ÇAKIŞMA")))</f>
        <v>BOŞ</v>
      </c>
      <c r="P19" s="56" t="str">
        <f>IF(DR16=0,"BOŞ",IF(DR16=1,"DERS",IF(DR16&gt;1,"ÇAKIŞMA")))</f>
        <v>BOŞ</v>
      </c>
      <c r="Q19" s="56" t="str">
        <f>IF(DR17=0,"BOŞ",IF(DR17=1,"DERS",IF(DR17&gt;1,"ÇAKIŞMA")))</f>
        <v>BOŞ</v>
      </c>
      <c r="R19" s="57" t="str">
        <f>IF(DR18=0,"BOŞ",IF(DR18=1,"DERS",IF(DR18&gt;1,"ÇAKIŞMA")))</f>
        <v>BOŞ</v>
      </c>
      <c r="T19" s="10" t="e">
        <f>IF(#REF!&gt;0,#REF!,"")</f>
        <v>#REF!</v>
      </c>
      <c r="U19" s="6">
        <f t="shared" si="2"/>
        <v>0</v>
      </c>
      <c r="V19" s="7">
        <f t="shared" si="3"/>
        <v>0</v>
      </c>
      <c r="W19" s="7">
        <f t="shared" si="4"/>
        <v>0</v>
      </c>
      <c r="X19" s="7">
        <f t="shared" si="5"/>
        <v>0</v>
      </c>
      <c r="Y19" s="7">
        <f t="shared" si="6"/>
        <v>0</v>
      </c>
      <c r="Z19" s="19">
        <f t="shared" si="7"/>
        <v>0</v>
      </c>
      <c r="AA19" s="7">
        <f t="shared" si="8"/>
        <v>0</v>
      </c>
      <c r="AB19" s="7">
        <f t="shared" si="9"/>
        <v>0</v>
      </c>
      <c r="AC19" s="21">
        <f t="shared" si="10"/>
        <v>0</v>
      </c>
      <c r="AD19" s="20">
        <f t="shared" si="11"/>
        <v>0</v>
      </c>
      <c r="AE19" s="20">
        <f t="shared" si="12"/>
        <v>0</v>
      </c>
      <c r="AF19" s="20">
        <f t="shared" si="13"/>
        <v>0</v>
      </c>
      <c r="AG19" s="20">
        <f t="shared" si="14"/>
        <v>0</v>
      </c>
      <c r="AH19" s="22">
        <f t="shared" si="15"/>
        <v>0</v>
      </c>
      <c r="AJ19" s="23" t="e">
        <f>IF(#REF!&gt;0,#REF!,"")</f>
        <v>#REF!</v>
      </c>
      <c r="AK19" s="6">
        <f t="shared" si="16"/>
        <v>0</v>
      </c>
      <c r="AL19" s="7">
        <f t="shared" si="17"/>
        <v>0</v>
      </c>
      <c r="AM19" s="7">
        <f t="shared" si="18"/>
        <v>0</v>
      </c>
      <c r="AN19" s="7">
        <f t="shared" si="19"/>
        <v>0</v>
      </c>
      <c r="AO19" s="7">
        <f t="shared" si="20"/>
        <v>0</v>
      </c>
      <c r="AP19" s="19">
        <f t="shared" si="21"/>
        <v>0</v>
      </c>
      <c r="AQ19" s="7">
        <f t="shared" si="22"/>
        <v>0</v>
      </c>
      <c r="AR19" s="7">
        <f t="shared" si="23"/>
        <v>0</v>
      </c>
      <c r="AS19" s="21">
        <f t="shared" si="24"/>
        <v>0</v>
      </c>
      <c r="AT19" s="20">
        <f t="shared" si="25"/>
        <v>0</v>
      </c>
      <c r="AU19" s="20">
        <f t="shared" si="26"/>
        <v>0</v>
      </c>
      <c r="AV19" s="20">
        <f t="shared" si="27"/>
        <v>0</v>
      </c>
      <c r="AW19" s="20">
        <f t="shared" si="28"/>
        <v>0</v>
      </c>
      <c r="AX19" s="22">
        <f t="shared" si="29"/>
        <v>0</v>
      </c>
      <c r="AZ19" s="23" t="e">
        <f>IF(#REF!&gt;0,#REF!,"")</f>
        <v>#REF!</v>
      </c>
      <c r="BA19" s="6">
        <f t="shared" si="30"/>
        <v>0</v>
      </c>
      <c r="BB19" s="7">
        <f t="shared" si="31"/>
        <v>0</v>
      </c>
      <c r="BC19" s="7">
        <f t="shared" si="32"/>
        <v>0</v>
      </c>
      <c r="BD19" s="7">
        <f t="shared" si="33"/>
        <v>0</v>
      </c>
      <c r="BE19" s="7">
        <f t="shared" si="34"/>
        <v>0</v>
      </c>
      <c r="BF19" s="19">
        <f t="shared" si="35"/>
        <v>0</v>
      </c>
      <c r="BG19" s="7">
        <f t="shared" si="36"/>
        <v>0</v>
      </c>
      <c r="BH19" s="7">
        <f t="shared" si="37"/>
        <v>0</v>
      </c>
      <c r="BI19" s="21">
        <f t="shared" si="38"/>
        <v>0</v>
      </c>
      <c r="BJ19" s="20">
        <f t="shared" si="39"/>
        <v>0</v>
      </c>
      <c r="BK19" s="20">
        <f t="shared" si="40"/>
        <v>0</v>
      </c>
      <c r="BL19" s="20">
        <f t="shared" si="41"/>
        <v>0</v>
      </c>
      <c r="BM19" s="20">
        <f t="shared" si="42"/>
        <v>0</v>
      </c>
      <c r="BN19" s="22">
        <f t="shared" si="43"/>
        <v>0</v>
      </c>
      <c r="BP19" s="23" t="e">
        <f>IF(#REF!&gt;0,#REF!,"")</f>
        <v>#REF!</v>
      </c>
      <c r="BQ19" s="6">
        <f t="shared" si="44"/>
        <v>0</v>
      </c>
      <c r="BR19" s="7">
        <f t="shared" si="45"/>
        <v>0</v>
      </c>
      <c r="BS19" s="7">
        <f t="shared" si="46"/>
        <v>0</v>
      </c>
      <c r="BT19" s="7">
        <f t="shared" si="47"/>
        <v>0</v>
      </c>
      <c r="BU19" s="7">
        <f t="shared" si="48"/>
        <v>0</v>
      </c>
      <c r="BV19" s="19">
        <f t="shared" si="49"/>
        <v>0</v>
      </c>
      <c r="BW19" s="7">
        <f t="shared" si="50"/>
        <v>0</v>
      </c>
      <c r="BX19" s="7">
        <f t="shared" si="51"/>
        <v>0</v>
      </c>
      <c r="BY19" s="21">
        <f t="shared" si="52"/>
        <v>0</v>
      </c>
      <c r="BZ19" s="20">
        <f t="shared" si="53"/>
        <v>0</v>
      </c>
      <c r="CA19" s="20">
        <f t="shared" si="54"/>
        <v>0</v>
      </c>
      <c r="CB19" s="20">
        <f t="shared" si="55"/>
        <v>0</v>
      </c>
      <c r="CC19" s="20">
        <f t="shared" si="56"/>
        <v>0</v>
      </c>
      <c r="CD19" s="22">
        <f t="shared" si="57"/>
        <v>0</v>
      </c>
      <c r="CF19" s="23" t="e">
        <f>IF(#REF!&gt;0,#REF!,"")</f>
        <v>#REF!</v>
      </c>
      <c r="CG19" s="6">
        <f t="shared" si="58"/>
        <v>0</v>
      </c>
      <c r="CH19" s="7">
        <f t="shared" si="59"/>
        <v>0</v>
      </c>
      <c r="CI19" s="7">
        <f t="shared" si="60"/>
        <v>0</v>
      </c>
      <c r="CJ19" s="7">
        <f t="shared" si="61"/>
        <v>0</v>
      </c>
      <c r="CK19" s="7">
        <f t="shared" si="62"/>
        <v>0</v>
      </c>
      <c r="CL19" s="19">
        <f t="shared" si="63"/>
        <v>0</v>
      </c>
      <c r="CM19" s="7">
        <f t="shared" si="64"/>
        <v>0</v>
      </c>
      <c r="CN19" s="7">
        <f t="shared" si="65"/>
        <v>0</v>
      </c>
      <c r="CO19" s="21">
        <f t="shared" si="66"/>
        <v>0</v>
      </c>
      <c r="CP19" s="20">
        <f t="shared" si="67"/>
        <v>0</v>
      </c>
      <c r="CQ19" s="20">
        <f t="shared" si="68"/>
        <v>0</v>
      </c>
      <c r="CR19" s="20">
        <f t="shared" si="69"/>
        <v>0</v>
      </c>
      <c r="CS19" s="20">
        <f t="shared" si="70"/>
        <v>0</v>
      </c>
      <c r="CT19" s="22">
        <f t="shared" si="71"/>
        <v>0</v>
      </c>
      <c r="CV19" s="25" t="e">
        <f>IF(#REF!&gt;0,#REF!,"")</f>
        <v>#REF!</v>
      </c>
      <c r="CW19" s="6">
        <f t="shared" si="72"/>
        <v>0</v>
      </c>
      <c r="CX19" s="6">
        <f t="shared" si="73"/>
        <v>0</v>
      </c>
      <c r="CY19" s="6">
        <f t="shared" si="74"/>
        <v>0</v>
      </c>
      <c r="CZ19" s="6">
        <f t="shared" si="75"/>
        <v>0</v>
      </c>
      <c r="DA19" s="6">
        <f t="shared" si="76"/>
        <v>0</v>
      </c>
      <c r="DB19" s="6">
        <f t="shared" si="77"/>
        <v>0</v>
      </c>
      <c r="DC19" s="6">
        <f t="shared" si="78"/>
        <v>0</v>
      </c>
      <c r="DD19" s="6">
        <f t="shared" si="79"/>
        <v>0</v>
      </c>
      <c r="DE19" s="24">
        <f t="shared" si="80"/>
        <v>0</v>
      </c>
      <c r="DF19" s="24">
        <f t="shared" si="81"/>
        <v>0</v>
      </c>
      <c r="DG19" s="24">
        <f t="shared" si="82"/>
        <v>0</v>
      </c>
      <c r="DH19" s="24">
        <f t="shared" si="83"/>
        <v>0</v>
      </c>
      <c r="DI19" s="24">
        <f t="shared" si="84"/>
        <v>0</v>
      </c>
      <c r="DJ19" s="46">
        <f t="shared" si="85"/>
        <v>0</v>
      </c>
      <c r="DL19" s="42"/>
      <c r="DM19" s="33"/>
    </row>
    <row r="20" spans="1:124" ht="23" customHeight="1" thickBot="1">
      <c r="A20" s="82" t="s">
        <v>21</v>
      </c>
      <c r="B20" s="15"/>
      <c r="C20" s="16"/>
      <c r="D20" s="15"/>
      <c r="E20" s="16"/>
      <c r="F20" s="15"/>
      <c r="G20" s="16"/>
      <c r="H20" s="15"/>
      <c r="I20" s="16"/>
      <c r="J20" s="15"/>
      <c r="K20" s="16"/>
      <c r="M20" s="64" t="str">
        <f t="shared" si="86"/>
        <v>15.00</v>
      </c>
      <c r="N20" s="56" t="str">
        <f>IF(DS14=0,"BOŞ",IF(DS14=1,"DERS",IF(DS14&gt;1,"ÇAKIŞMA")))</f>
        <v>BOŞ</v>
      </c>
      <c r="O20" s="56" t="str">
        <f>IF(DS15=0,"BOŞ",IF(DS15=1,"DERS",IF(DS15&gt;1,"ÇAKIŞMA")))</f>
        <v>BOŞ</v>
      </c>
      <c r="P20" s="56" t="str">
        <f>IF(DS16=0,"BOŞ",IF(DS16=1,"DERS",IF(DS16&gt;1,"ÇAKIŞMA")))</f>
        <v>BOŞ</v>
      </c>
      <c r="Q20" s="56" t="str">
        <f>IF(DS17=0,"BOŞ",IF(DS17=1,"DERS",IF(DS17&gt;1,"ÇAKIŞMA")))</f>
        <v>BOŞ</v>
      </c>
      <c r="R20" s="57" t="str">
        <f>IF(DS18=0,"BOŞ",IF(DS18=1,"DERS",IF(DS18&gt;1,"ÇAKIŞMA")))</f>
        <v>BOŞ</v>
      </c>
      <c r="T20" s="10" t="e">
        <f>IF(#REF!&gt;0,#REF!,"")</f>
        <v>#REF!</v>
      </c>
      <c r="U20" s="6">
        <f t="shared" si="2"/>
        <v>0</v>
      </c>
      <c r="V20" s="7">
        <f t="shared" si="3"/>
        <v>0</v>
      </c>
      <c r="W20" s="7">
        <f t="shared" si="4"/>
        <v>0</v>
      </c>
      <c r="X20" s="7">
        <f t="shared" si="5"/>
        <v>0</v>
      </c>
      <c r="Y20" s="7">
        <f t="shared" si="6"/>
        <v>0</v>
      </c>
      <c r="Z20" s="19">
        <f t="shared" si="7"/>
        <v>0</v>
      </c>
      <c r="AA20" s="7">
        <f t="shared" si="8"/>
        <v>0</v>
      </c>
      <c r="AB20" s="7">
        <f t="shared" si="9"/>
        <v>0</v>
      </c>
      <c r="AC20" s="21">
        <f t="shared" si="10"/>
        <v>0</v>
      </c>
      <c r="AD20" s="20">
        <f t="shared" si="11"/>
        <v>0</v>
      </c>
      <c r="AE20" s="20">
        <f t="shared" si="12"/>
        <v>0</v>
      </c>
      <c r="AF20" s="20">
        <f t="shared" si="13"/>
        <v>0</v>
      </c>
      <c r="AG20" s="20">
        <f t="shared" si="14"/>
        <v>0</v>
      </c>
      <c r="AH20" s="22">
        <f t="shared" si="15"/>
        <v>0</v>
      </c>
      <c r="AJ20" s="23" t="e">
        <f>IF(#REF!&gt;0,#REF!,"")</f>
        <v>#REF!</v>
      </c>
      <c r="AK20" s="6">
        <f t="shared" si="16"/>
        <v>0</v>
      </c>
      <c r="AL20" s="7">
        <f t="shared" si="17"/>
        <v>0</v>
      </c>
      <c r="AM20" s="7">
        <f t="shared" si="18"/>
        <v>0</v>
      </c>
      <c r="AN20" s="7">
        <f t="shared" si="19"/>
        <v>0</v>
      </c>
      <c r="AO20" s="7">
        <f t="shared" si="20"/>
        <v>0</v>
      </c>
      <c r="AP20" s="19">
        <f t="shared" si="21"/>
        <v>0</v>
      </c>
      <c r="AQ20" s="7">
        <f t="shared" si="22"/>
        <v>0</v>
      </c>
      <c r="AR20" s="7">
        <f t="shared" si="23"/>
        <v>0</v>
      </c>
      <c r="AS20" s="21">
        <f t="shared" si="24"/>
        <v>0</v>
      </c>
      <c r="AT20" s="20">
        <f t="shared" si="25"/>
        <v>0</v>
      </c>
      <c r="AU20" s="20">
        <f t="shared" si="26"/>
        <v>0</v>
      </c>
      <c r="AV20" s="20">
        <f t="shared" si="27"/>
        <v>0</v>
      </c>
      <c r="AW20" s="20">
        <f t="shared" si="28"/>
        <v>0</v>
      </c>
      <c r="AX20" s="22">
        <f t="shared" si="29"/>
        <v>0</v>
      </c>
      <c r="AZ20" s="23" t="e">
        <f>IF(#REF!&gt;0,#REF!,"")</f>
        <v>#REF!</v>
      </c>
      <c r="BA20" s="6">
        <f t="shared" si="30"/>
        <v>0</v>
      </c>
      <c r="BB20" s="7">
        <f t="shared" si="31"/>
        <v>0</v>
      </c>
      <c r="BC20" s="7">
        <f t="shared" si="32"/>
        <v>0</v>
      </c>
      <c r="BD20" s="7">
        <f t="shared" si="33"/>
        <v>0</v>
      </c>
      <c r="BE20" s="7">
        <f t="shared" si="34"/>
        <v>0</v>
      </c>
      <c r="BF20" s="19">
        <f t="shared" si="35"/>
        <v>0</v>
      </c>
      <c r="BG20" s="7">
        <f t="shared" si="36"/>
        <v>0</v>
      </c>
      <c r="BH20" s="7">
        <f t="shared" si="37"/>
        <v>0</v>
      </c>
      <c r="BI20" s="21">
        <f t="shared" si="38"/>
        <v>0</v>
      </c>
      <c r="BJ20" s="20">
        <f t="shared" si="39"/>
        <v>0</v>
      </c>
      <c r="BK20" s="20">
        <f t="shared" si="40"/>
        <v>0</v>
      </c>
      <c r="BL20" s="20">
        <f t="shared" si="41"/>
        <v>0</v>
      </c>
      <c r="BM20" s="20">
        <f t="shared" si="42"/>
        <v>0</v>
      </c>
      <c r="BN20" s="22">
        <f t="shared" si="43"/>
        <v>0</v>
      </c>
      <c r="BP20" s="23" t="e">
        <f>IF(#REF!&gt;0,#REF!,"")</f>
        <v>#REF!</v>
      </c>
      <c r="BQ20" s="6">
        <f t="shared" si="44"/>
        <v>0</v>
      </c>
      <c r="BR20" s="7">
        <f t="shared" si="45"/>
        <v>0</v>
      </c>
      <c r="BS20" s="7">
        <f t="shared" si="46"/>
        <v>0</v>
      </c>
      <c r="BT20" s="7">
        <f t="shared" si="47"/>
        <v>0</v>
      </c>
      <c r="BU20" s="7">
        <f t="shared" si="48"/>
        <v>0</v>
      </c>
      <c r="BV20" s="19">
        <f t="shared" si="49"/>
        <v>0</v>
      </c>
      <c r="BW20" s="7">
        <f t="shared" si="50"/>
        <v>0</v>
      </c>
      <c r="BX20" s="7">
        <f t="shared" si="51"/>
        <v>0</v>
      </c>
      <c r="BY20" s="21">
        <f t="shared" si="52"/>
        <v>0</v>
      </c>
      <c r="BZ20" s="20">
        <f t="shared" si="53"/>
        <v>0</v>
      </c>
      <c r="CA20" s="20">
        <f t="shared" si="54"/>
        <v>0</v>
      </c>
      <c r="CB20" s="20">
        <f t="shared" si="55"/>
        <v>0</v>
      </c>
      <c r="CC20" s="20">
        <f t="shared" si="56"/>
        <v>0</v>
      </c>
      <c r="CD20" s="22">
        <f t="shared" si="57"/>
        <v>0</v>
      </c>
      <c r="CF20" s="23" t="e">
        <f>IF(#REF!&gt;0,#REF!,"")</f>
        <v>#REF!</v>
      </c>
      <c r="CG20" s="6">
        <f t="shared" si="58"/>
        <v>0</v>
      </c>
      <c r="CH20" s="7">
        <f t="shared" si="59"/>
        <v>0</v>
      </c>
      <c r="CI20" s="7">
        <f t="shared" si="60"/>
        <v>0</v>
      </c>
      <c r="CJ20" s="7">
        <f t="shared" si="61"/>
        <v>0</v>
      </c>
      <c r="CK20" s="7">
        <f t="shared" si="62"/>
        <v>0</v>
      </c>
      <c r="CL20" s="19">
        <f t="shared" si="63"/>
        <v>0</v>
      </c>
      <c r="CM20" s="7">
        <f t="shared" si="64"/>
        <v>0</v>
      </c>
      <c r="CN20" s="7">
        <f t="shared" si="65"/>
        <v>0</v>
      </c>
      <c r="CO20" s="21">
        <f t="shared" si="66"/>
        <v>0</v>
      </c>
      <c r="CP20" s="20">
        <f t="shared" si="67"/>
        <v>0</v>
      </c>
      <c r="CQ20" s="20">
        <f t="shared" si="68"/>
        <v>0</v>
      </c>
      <c r="CR20" s="20">
        <f t="shared" si="69"/>
        <v>0</v>
      </c>
      <c r="CS20" s="20">
        <f t="shared" si="70"/>
        <v>0</v>
      </c>
      <c r="CT20" s="22">
        <f t="shared" si="71"/>
        <v>0</v>
      </c>
      <c r="CV20" s="25" t="e">
        <f>IF(#REF!&gt;0,#REF!,"")</f>
        <v>#REF!</v>
      </c>
      <c r="CW20" s="6">
        <f t="shared" si="72"/>
        <v>0</v>
      </c>
      <c r="CX20" s="6">
        <f t="shared" si="73"/>
        <v>0</v>
      </c>
      <c r="CY20" s="6">
        <f t="shared" si="74"/>
        <v>0</v>
      </c>
      <c r="CZ20" s="6">
        <f t="shared" si="75"/>
        <v>0</v>
      </c>
      <c r="DA20" s="6">
        <f t="shared" si="76"/>
        <v>0</v>
      </c>
      <c r="DB20" s="6">
        <f t="shared" si="77"/>
        <v>0</v>
      </c>
      <c r="DC20" s="6">
        <f t="shared" si="78"/>
        <v>0</v>
      </c>
      <c r="DD20" s="6">
        <f t="shared" si="79"/>
        <v>0</v>
      </c>
      <c r="DE20" s="24">
        <f t="shared" si="80"/>
        <v>0</v>
      </c>
      <c r="DF20" s="24">
        <f t="shared" si="81"/>
        <v>0</v>
      </c>
      <c r="DG20" s="24">
        <f t="shared" si="82"/>
        <v>0</v>
      </c>
      <c r="DH20" s="24">
        <f t="shared" si="83"/>
        <v>0</v>
      </c>
      <c r="DI20" s="24">
        <f t="shared" si="84"/>
        <v>0</v>
      </c>
      <c r="DJ20" s="46">
        <f t="shared" si="85"/>
        <v>0</v>
      </c>
      <c r="DM20" s="3"/>
    </row>
    <row r="21" spans="1:124" ht="23" customHeight="1" thickBot="1">
      <c r="A21" s="71" t="s">
        <v>22</v>
      </c>
      <c r="B21" s="17"/>
      <c r="C21" s="18"/>
      <c r="D21" s="17"/>
      <c r="E21" s="18"/>
      <c r="F21" s="17"/>
      <c r="G21" s="18"/>
      <c r="H21" s="17"/>
      <c r="I21" s="18"/>
      <c r="J21" s="17"/>
      <c r="K21" s="18"/>
      <c r="M21" s="87" t="str">
        <f t="shared" si="86"/>
        <v>16.00</v>
      </c>
      <c r="N21" s="58" t="str">
        <f>IF(DT14=0,"BOŞ",IF(DT14=1,"DERS",IF(DT14&gt;1,"ÇAKIŞMA")))</f>
        <v>BOŞ</v>
      </c>
      <c r="O21" s="58" t="str">
        <f>IF(DT15=0,"BOŞ",IF(DT15=1,"DERS",IF(DT15&gt;1,"ÇAKIŞMA")))</f>
        <v>BOŞ</v>
      </c>
      <c r="P21" s="58" t="str">
        <f>IF(DT16=0,"BOŞ",IF(DT16=1,"DERS",IF(DT16&gt;1,"ÇAKIŞMA")))</f>
        <v>BOŞ</v>
      </c>
      <c r="Q21" s="58" t="str">
        <f>IF(DT17=0,"BOŞ",IF(DT17=1,"DERS",IF(DT17&gt;1,"ÇAKIŞMA")))</f>
        <v>BOŞ</v>
      </c>
      <c r="R21" s="59" t="str">
        <f>IF(DT18=0,"BOŞ",IF(DT18=1,"DERS",IF(DT18&gt;1,"ÇAKIŞMA")))</f>
        <v>BOŞ</v>
      </c>
      <c r="T21" s="10" t="e">
        <f>IF(#REF!&gt;0,#REF!,"")</f>
        <v>#REF!</v>
      </c>
      <c r="U21" s="6">
        <f t="shared" si="2"/>
        <v>0</v>
      </c>
      <c r="V21" s="7">
        <f t="shared" si="3"/>
        <v>0</v>
      </c>
      <c r="W21" s="7">
        <f t="shared" si="4"/>
        <v>0</v>
      </c>
      <c r="X21" s="7">
        <f t="shared" si="5"/>
        <v>0</v>
      </c>
      <c r="Y21" s="7">
        <f t="shared" si="6"/>
        <v>0</v>
      </c>
      <c r="Z21" s="19">
        <f t="shared" si="7"/>
        <v>0</v>
      </c>
      <c r="AA21" s="7">
        <f t="shared" si="8"/>
        <v>0</v>
      </c>
      <c r="AB21" s="7">
        <f t="shared" si="9"/>
        <v>0</v>
      </c>
      <c r="AC21" s="21">
        <f t="shared" si="10"/>
        <v>0</v>
      </c>
      <c r="AD21" s="20">
        <f t="shared" si="11"/>
        <v>0</v>
      </c>
      <c r="AE21" s="20">
        <f t="shared" si="12"/>
        <v>0</v>
      </c>
      <c r="AF21" s="20">
        <f t="shared" si="13"/>
        <v>0</v>
      </c>
      <c r="AG21" s="20">
        <f t="shared" si="14"/>
        <v>0</v>
      </c>
      <c r="AH21" s="22">
        <f t="shared" si="15"/>
        <v>0</v>
      </c>
      <c r="AJ21" s="23" t="e">
        <f>IF(#REF!&gt;0,#REF!,"")</f>
        <v>#REF!</v>
      </c>
      <c r="AK21" s="6">
        <f t="shared" si="16"/>
        <v>0</v>
      </c>
      <c r="AL21" s="7">
        <f t="shared" si="17"/>
        <v>0</v>
      </c>
      <c r="AM21" s="7">
        <f t="shared" si="18"/>
        <v>0</v>
      </c>
      <c r="AN21" s="7">
        <f t="shared" si="19"/>
        <v>0</v>
      </c>
      <c r="AO21" s="7">
        <f t="shared" si="20"/>
        <v>0</v>
      </c>
      <c r="AP21" s="19">
        <f t="shared" si="21"/>
        <v>0</v>
      </c>
      <c r="AQ21" s="7">
        <f t="shared" si="22"/>
        <v>0</v>
      </c>
      <c r="AR21" s="7">
        <f t="shared" si="23"/>
        <v>0</v>
      </c>
      <c r="AS21" s="21">
        <f t="shared" si="24"/>
        <v>0</v>
      </c>
      <c r="AT21" s="20">
        <f t="shared" si="25"/>
        <v>0</v>
      </c>
      <c r="AU21" s="20">
        <f t="shared" si="26"/>
        <v>0</v>
      </c>
      <c r="AV21" s="20">
        <f t="shared" si="27"/>
        <v>0</v>
      </c>
      <c r="AW21" s="20">
        <f t="shared" si="28"/>
        <v>0</v>
      </c>
      <c r="AX21" s="22">
        <f t="shared" si="29"/>
        <v>0</v>
      </c>
      <c r="AZ21" s="23" t="e">
        <f>IF(#REF!&gt;0,#REF!,"")</f>
        <v>#REF!</v>
      </c>
      <c r="BA21" s="6">
        <f t="shared" si="30"/>
        <v>0</v>
      </c>
      <c r="BB21" s="7">
        <f t="shared" si="31"/>
        <v>0</v>
      </c>
      <c r="BC21" s="7">
        <f t="shared" si="32"/>
        <v>0</v>
      </c>
      <c r="BD21" s="7">
        <f t="shared" si="33"/>
        <v>0</v>
      </c>
      <c r="BE21" s="7">
        <f t="shared" si="34"/>
        <v>0</v>
      </c>
      <c r="BF21" s="19">
        <f t="shared" si="35"/>
        <v>0</v>
      </c>
      <c r="BG21" s="7">
        <f t="shared" si="36"/>
        <v>0</v>
      </c>
      <c r="BH21" s="7">
        <f t="shared" si="37"/>
        <v>0</v>
      </c>
      <c r="BI21" s="21">
        <f t="shared" si="38"/>
        <v>0</v>
      </c>
      <c r="BJ21" s="20">
        <f t="shared" si="39"/>
        <v>0</v>
      </c>
      <c r="BK21" s="20">
        <f t="shared" si="40"/>
        <v>0</v>
      </c>
      <c r="BL21" s="20">
        <f t="shared" si="41"/>
        <v>0</v>
      </c>
      <c r="BM21" s="20">
        <f t="shared" si="42"/>
        <v>0</v>
      </c>
      <c r="BN21" s="22">
        <f t="shared" si="43"/>
        <v>0</v>
      </c>
      <c r="BP21" s="23" t="e">
        <f>IF(#REF!&gt;0,#REF!,"")</f>
        <v>#REF!</v>
      </c>
      <c r="BQ21" s="6">
        <f t="shared" si="44"/>
        <v>0</v>
      </c>
      <c r="BR21" s="7">
        <f t="shared" si="45"/>
        <v>0</v>
      </c>
      <c r="BS21" s="7">
        <f t="shared" si="46"/>
        <v>0</v>
      </c>
      <c r="BT21" s="7">
        <f t="shared" si="47"/>
        <v>0</v>
      </c>
      <c r="BU21" s="7">
        <f t="shared" si="48"/>
        <v>0</v>
      </c>
      <c r="BV21" s="19">
        <f t="shared" si="49"/>
        <v>0</v>
      </c>
      <c r="BW21" s="7">
        <f t="shared" si="50"/>
        <v>0</v>
      </c>
      <c r="BX21" s="7">
        <f t="shared" si="51"/>
        <v>0</v>
      </c>
      <c r="BY21" s="21">
        <f t="shared" si="52"/>
        <v>0</v>
      </c>
      <c r="BZ21" s="20">
        <f t="shared" si="53"/>
        <v>0</v>
      </c>
      <c r="CA21" s="20">
        <f t="shared" si="54"/>
        <v>0</v>
      </c>
      <c r="CB21" s="20">
        <f t="shared" si="55"/>
        <v>0</v>
      </c>
      <c r="CC21" s="20">
        <f t="shared" si="56"/>
        <v>0</v>
      </c>
      <c r="CD21" s="22">
        <f t="shared" si="57"/>
        <v>0</v>
      </c>
      <c r="CF21" s="23" t="e">
        <f>IF(#REF!&gt;0,#REF!,"")</f>
        <v>#REF!</v>
      </c>
      <c r="CG21" s="6">
        <f t="shared" si="58"/>
        <v>0</v>
      </c>
      <c r="CH21" s="7">
        <f t="shared" si="59"/>
        <v>0</v>
      </c>
      <c r="CI21" s="7">
        <f t="shared" si="60"/>
        <v>0</v>
      </c>
      <c r="CJ21" s="7">
        <f t="shared" si="61"/>
        <v>0</v>
      </c>
      <c r="CK21" s="7">
        <f t="shared" si="62"/>
        <v>0</v>
      </c>
      <c r="CL21" s="19">
        <f t="shared" si="63"/>
        <v>0</v>
      </c>
      <c r="CM21" s="7">
        <f t="shared" si="64"/>
        <v>0</v>
      </c>
      <c r="CN21" s="7">
        <f t="shared" si="65"/>
        <v>0</v>
      </c>
      <c r="CO21" s="21">
        <f t="shared" si="66"/>
        <v>0</v>
      </c>
      <c r="CP21" s="20">
        <f t="shared" si="67"/>
        <v>0</v>
      </c>
      <c r="CQ21" s="20">
        <f t="shared" si="68"/>
        <v>0</v>
      </c>
      <c r="CR21" s="20">
        <f t="shared" si="69"/>
        <v>0</v>
      </c>
      <c r="CS21" s="20">
        <f t="shared" si="70"/>
        <v>0</v>
      </c>
      <c r="CT21" s="22">
        <f t="shared" si="71"/>
        <v>0</v>
      </c>
      <c r="CV21" s="25" t="e">
        <f>IF(#REF!&gt;0,#REF!,"")</f>
        <v>#REF!</v>
      </c>
      <c r="CW21" s="6">
        <f t="shared" si="72"/>
        <v>0</v>
      </c>
      <c r="CX21" s="6">
        <f t="shared" si="73"/>
        <v>0</v>
      </c>
      <c r="CY21" s="6">
        <f t="shared" si="74"/>
        <v>0</v>
      </c>
      <c r="CZ21" s="6">
        <f t="shared" si="75"/>
        <v>0</v>
      </c>
      <c r="DA21" s="6">
        <f t="shared" si="76"/>
        <v>0</v>
      </c>
      <c r="DB21" s="6">
        <f t="shared" si="77"/>
        <v>0</v>
      </c>
      <c r="DC21" s="6">
        <f t="shared" si="78"/>
        <v>0</v>
      </c>
      <c r="DD21" s="6">
        <f t="shared" si="79"/>
        <v>0</v>
      </c>
      <c r="DE21" s="24">
        <f t="shared" si="80"/>
        <v>0</v>
      </c>
      <c r="DF21" s="24">
        <f t="shared" si="81"/>
        <v>0</v>
      </c>
      <c r="DG21" s="24">
        <f t="shared" si="82"/>
        <v>0</v>
      </c>
      <c r="DH21" s="24">
        <f t="shared" si="83"/>
        <v>0</v>
      </c>
      <c r="DI21" s="24">
        <f t="shared" si="84"/>
        <v>0</v>
      </c>
      <c r="DJ21" s="46">
        <f t="shared" si="85"/>
        <v>0</v>
      </c>
      <c r="DM21" s="3"/>
    </row>
    <row r="22" spans="1:124" ht="23" customHeight="1" thickBot="1">
      <c r="A22" s="69"/>
      <c r="B22" s="83"/>
      <c r="C22" s="69"/>
      <c r="D22" s="83"/>
      <c r="E22" s="69"/>
      <c r="F22" s="83"/>
      <c r="G22" s="69"/>
      <c r="H22" s="83"/>
      <c r="I22" s="69"/>
      <c r="J22" s="83"/>
      <c r="K22" s="69"/>
      <c r="M22" s="65"/>
      <c r="N22" s="60"/>
      <c r="O22" s="60"/>
      <c r="P22" s="60"/>
      <c r="Q22" s="60"/>
      <c r="R22" s="60"/>
      <c r="T22" s="10" t="e">
        <f>IF(#REF!&gt;0,#REF!,"")</f>
        <v>#REF!</v>
      </c>
      <c r="U22" s="6">
        <f t="shared" si="2"/>
        <v>0</v>
      </c>
      <c r="V22" s="7">
        <f t="shared" si="3"/>
        <v>0</v>
      </c>
      <c r="W22" s="7">
        <f t="shared" si="4"/>
        <v>0</v>
      </c>
      <c r="X22" s="7">
        <f t="shared" si="5"/>
        <v>0</v>
      </c>
      <c r="Y22" s="7">
        <f t="shared" si="6"/>
        <v>0</v>
      </c>
      <c r="Z22" s="19">
        <f t="shared" si="7"/>
        <v>0</v>
      </c>
      <c r="AA22" s="7">
        <f t="shared" si="8"/>
        <v>0</v>
      </c>
      <c r="AB22" s="7">
        <f t="shared" si="9"/>
        <v>0</v>
      </c>
      <c r="AC22" s="21">
        <f t="shared" si="10"/>
        <v>0</v>
      </c>
      <c r="AD22" s="20">
        <f t="shared" si="11"/>
        <v>0</v>
      </c>
      <c r="AE22" s="20">
        <f t="shared" si="12"/>
        <v>0</v>
      </c>
      <c r="AF22" s="20">
        <f t="shared" si="13"/>
        <v>0</v>
      </c>
      <c r="AG22" s="20">
        <f t="shared" si="14"/>
        <v>0</v>
      </c>
      <c r="AH22" s="22">
        <f t="shared" si="15"/>
        <v>0</v>
      </c>
      <c r="AJ22" s="23" t="e">
        <f>IF(#REF!&gt;0,#REF!,"")</f>
        <v>#REF!</v>
      </c>
      <c r="AK22" s="6">
        <f t="shared" si="16"/>
        <v>0</v>
      </c>
      <c r="AL22" s="7">
        <f t="shared" si="17"/>
        <v>0</v>
      </c>
      <c r="AM22" s="7">
        <f t="shared" si="18"/>
        <v>0</v>
      </c>
      <c r="AN22" s="7">
        <f t="shared" si="19"/>
        <v>0</v>
      </c>
      <c r="AO22" s="7">
        <f t="shared" si="20"/>
        <v>0</v>
      </c>
      <c r="AP22" s="19">
        <f t="shared" si="21"/>
        <v>0</v>
      </c>
      <c r="AQ22" s="7">
        <f t="shared" si="22"/>
        <v>0</v>
      </c>
      <c r="AR22" s="7">
        <f t="shared" si="23"/>
        <v>0</v>
      </c>
      <c r="AS22" s="21">
        <f t="shared" si="24"/>
        <v>0</v>
      </c>
      <c r="AT22" s="20">
        <f t="shared" si="25"/>
        <v>0</v>
      </c>
      <c r="AU22" s="20">
        <f t="shared" si="26"/>
        <v>0</v>
      </c>
      <c r="AV22" s="20">
        <f t="shared" si="27"/>
        <v>0</v>
      </c>
      <c r="AW22" s="20">
        <f t="shared" si="28"/>
        <v>0</v>
      </c>
      <c r="AX22" s="22">
        <f t="shared" si="29"/>
        <v>0</v>
      </c>
      <c r="AZ22" s="23" t="e">
        <f>IF(#REF!&gt;0,#REF!,"")</f>
        <v>#REF!</v>
      </c>
      <c r="BA22" s="6">
        <f t="shared" si="30"/>
        <v>0</v>
      </c>
      <c r="BB22" s="7">
        <f t="shared" si="31"/>
        <v>0</v>
      </c>
      <c r="BC22" s="7">
        <f t="shared" si="32"/>
        <v>0</v>
      </c>
      <c r="BD22" s="7">
        <f t="shared" si="33"/>
        <v>0</v>
      </c>
      <c r="BE22" s="7">
        <f t="shared" si="34"/>
        <v>0</v>
      </c>
      <c r="BF22" s="19">
        <f t="shared" si="35"/>
        <v>0</v>
      </c>
      <c r="BG22" s="7">
        <f t="shared" si="36"/>
        <v>0</v>
      </c>
      <c r="BH22" s="7">
        <f t="shared" si="37"/>
        <v>0</v>
      </c>
      <c r="BI22" s="21">
        <f t="shared" si="38"/>
        <v>0</v>
      </c>
      <c r="BJ22" s="20">
        <f t="shared" si="39"/>
        <v>0</v>
      </c>
      <c r="BK22" s="20">
        <f t="shared" si="40"/>
        <v>0</v>
      </c>
      <c r="BL22" s="20">
        <f t="shared" si="41"/>
        <v>0</v>
      </c>
      <c r="BM22" s="20">
        <f t="shared" si="42"/>
        <v>0</v>
      </c>
      <c r="BN22" s="22">
        <f t="shared" si="43"/>
        <v>0</v>
      </c>
      <c r="BP22" s="23" t="e">
        <f>IF(#REF!&gt;0,#REF!,"")</f>
        <v>#REF!</v>
      </c>
      <c r="BQ22" s="6">
        <f t="shared" si="44"/>
        <v>0</v>
      </c>
      <c r="BR22" s="7">
        <f t="shared" si="45"/>
        <v>0</v>
      </c>
      <c r="BS22" s="7">
        <f t="shared" si="46"/>
        <v>0</v>
      </c>
      <c r="BT22" s="7">
        <f t="shared" si="47"/>
        <v>0</v>
      </c>
      <c r="BU22" s="7">
        <f t="shared" si="48"/>
        <v>0</v>
      </c>
      <c r="BV22" s="19">
        <f t="shared" si="49"/>
        <v>0</v>
      </c>
      <c r="BW22" s="7">
        <f t="shared" si="50"/>
        <v>0</v>
      </c>
      <c r="BX22" s="7">
        <f t="shared" si="51"/>
        <v>0</v>
      </c>
      <c r="BY22" s="21">
        <f t="shared" si="52"/>
        <v>0</v>
      </c>
      <c r="BZ22" s="20">
        <f t="shared" si="53"/>
        <v>0</v>
      </c>
      <c r="CA22" s="20">
        <f t="shared" si="54"/>
        <v>0</v>
      </c>
      <c r="CB22" s="20">
        <f t="shared" si="55"/>
        <v>0</v>
      </c>
      <c r="CC22" s="20">
        <f t="shared" si="56"/>
        <v>0</v>
      </c>
      <c r="CD22" s="22">
        <f t="shared" si="57"/>
        <v>0</v>
      </c>
      <c r="CF22" s="23" t="e">
        <f>IF(#REF!&gt;0,#REF!,"")</f>
        <v>#REF!</v>
      </c>
      <c r="CG22" s="6">
        <f t="shared" si="58"/>
        <v>0</v>
      </c>
      <c r="CH22" s="7">
        <f t="shared" si="59"/>
        <v>0</v>
      </c>
      <c r="CI22" s="7">
        <f t="shared" si="60"/>
        <v>0</v>
      </c>
      <c r="CJ22" s="7">
        <f t="shared" si="61"/>
        <v>0</v>
      </c>
      <c r="CK22" s="7">
        <f t="shared" si="62"/>
        <v>0</v>
      </c>
      <c r="CL22" s="19">
        <f t="shared" si="63"/>
        <v>0</v>
      </c>
      <c r="CM22" s="7">
        <f t="shared" si="64"/>
        <v>0</v>
      </c>
      <c r="CN22" s="7">
        <f t="shared" si="65"/>
        <v>0</v>
      </c>
      <c r="CO22" s="21">
        <f t="shared" si="66"/>
        <v>0</v>
      </c>
      <c r="CP22" s="20">
        <f t="shared" si="67"/>
        <v>0</v>
      </c>
      <c r="CQ22" s="20">
        <f t="shared" si="68"/>
        <v>0</v>
      </c>
      <c r="CR22" s="20">
        <f t="shared" si="69"/>
        <v>0</v>
      </c>
      <c r="CS22" s="20">
        <f t="shared" si="70"/>
        <v>0</v>
      </c>
      <c r="CT22" s="22">
        <f t="shared" si="71"/>
        <v>0</v>
      </c>
      <c r="CV22" s="25" t="e">
        <f>IF(#REF!&gt;0,#REF!,"")</f>
        <v>#REF!</v>
      </c>
      <c r="CW22" s="6">
        <f t="shared" si="72"/>
        <v>0</v>
      </c>
      <c r="CX22" s="6">
        <f t="shared" si="73"/>
        <v>0</v>
      </c>
      <c r="CY22" s="6">
        <f t="shared" si="74"/>
        <v>0</v>
      </c>
      <c r="CZ22" s="6">
        <f t="shared" si="75"/>
        <v>0</v>
      </c>
      <c r="DA22" s="6">
        <f t="shared" si="76"/>
        <v>0</v>
      </c>
      <c r="DB22" s="6">
        <f t="shared" si="77"/>
        <v>0</v>
      </c>
      <c r="DC22" s="6">
        <f t="shared" si="78"/>
        <v>0</v>
      </c>
      <c r="DD22" s="6">
        <f t="shared" si="79"/>
        <v>0</v>
      </c>
      <c r="DE22" s="24">
        <f t="shared" si="80"/>
        <v>0</v>
      </c>
      <c r="DF22" s="24">
        <f t="shared" si="81"/>
        <v>0</v>
      </c>
      <c r="DG22" s="24">
        <f t="shared" si="82"/>
        <v>0</v>
      </c>
      <c r="DH22" s="24">
        <f t="shared" si="83"/>
        <v>0</v>
      </c>
      <c r="DI22" s="24">
        <f t="shared" si="84"/>
        <v>0</v>
      </c>
      <c r="DJ22" s="46">
        <f t="shared" si="85"/>
        <v>0</v>
      </c>
      <c r="DM22" s="3"/>
    </row>
    <row r="23" spans="1:124" ht="23" customHeight="1" thickBot="1">
      <c r="A23" s="197"/>
      <c r="B23" s="197"/>
      <c r="C23" s="197"/>
      <c r="D23" s="197"/>
      <c r="E23" s="197"/>
      <c r="F23" s="198"/>
      <c r="G23" s="198"/>
      <c r="H23" s="198"/>
      <c r="I23" s="199"/>
      <c r="J23" s="199"/>
      <c r="K23" s="199"/>
      <c r="M23" s="62"/>
      <c r="N23" s="200" t="s">
        <v>11</v>
      </c>
      <c r="O23" s="200"/>
      <c r="P23" s="200"/>
      <c r="Q23" s="200"/>
      <c r="R23" s="200"/>
      <c r="T23" s="10" t="e">
        <f>IF(#REF!&gt;0,#REF!,"")</f>
        <v>#REF!</v>
      </c>
      <c r="U23" s="6">
        <f t="shared" si="2"/>
        <v>0</v>
      </c>
      <c r="V23" s="7">
        <f t="shared" si="3"/>
        <v>0</v>
      </c>
      <c r="W23" s="7">
        <f t="shared" si="4"/>
        <v>0</v>
      </c>
      <c r="X23" s="7">
        <f t="shared" si="5"/>
        <v>0</v>
      </c>
      <c r="Y23" s="7">
        <f t="shared" si="6"/>
        <v>0</v>
      </c>
      <c r="Z23" s="19">
        <f t="shared" si="7"/>
        <v>0</v>
      </c>
      <c r="AA23" s="7">
        <f t="shared" si="8"/>
        <v>0</v>
      </c>
      <c r="AB23" s="7">
        <f t="shared" si="9"/>
        <v>0</v>
      </c>
      <c r="AC23" s="21">
        <f t="shared" si="10"/>
        <v>0</v>
      </c>
      <c r="AD23" s="20">
        <f t="shared" si="11"/>
        <v>0</v>
      </c>
      <c r="AE23" s="20">
        <f t="shared" si="12"/>
        <v>0</v>
      </c>
      <c r="AF23" s="20">
        <f t="shared" si="13"/>
        <v>0</v>
      </c>
      <c r="AG23" s="20">
        <f t="shared" si="14"/>
        <v>0</v>
      </c>
      <c r="AH23" s="22">
        <f t="shared" si="15"/>
        <v>0</v>
      </c>
      <c r="AJ23" s="23" t="e">
        <f>IF(#REF!&gt;0,#REF!,"")</f>
        <v>#REF!</v>
      </c>
      <c r="AK23" s="6">
        <f t="shared" si="16"/>
        <v>0</v>
      </c>
      <c r="AL23" s="7">
        <f t="shared" si="17"/>
        <v>0</v>
      </c>
      <c r="AM23" s="7">
        <f t="shared" si="18"/>
        <v>0</v>
      </c>
      <c r="AN23" s="7">
        <f t="shared" si="19"/>
        <v>0</v>
      </c>
      <c r="AO23" s="7">
        <f t="shared" si="20"/>
        <v>0</v>
      </c>
      <c r="AP23" s="19">
        <f t="shared" si="21"/>
        <v>0</v>
      </c>
      <c r="AQ23" s="7">
        <f t="shared" si="22"/>
        <v>0</v>
      </c>
      <c r="AR23" s="7">
        <f t="shared" si="23"/>
        <v>0</v>
      </c>
      <c r="AS23" s="21">
        <f t="shared" si="24"/>
        <v>0</v>
      </c>
      <c r="AT23" s="20">
        <f t="shared" si="25"/>
        <v>0</v>
      </c>
      <c r="AU23" s="20">
        <f t="shared" si="26"/>
        <v>0</v>
      </c>
      <c r="AV23" s="20">
        <f t="shared" si="27"/>
        <v>0</v>
      </c>
      <c r="AW23" s="20">
        <f t="shared" si="28"/>
        <v>0</v>
      </c>
      <c r="AX23" s="22">
        <f t="shared" si="29"/>
        <v>0</v>
      </c>
      <c r="AZ23" s="23" t="e">
        <f>IF(#REF!&gt;0,#REF!,"")</f>
        <v>#REF!</v>
      </c>
      <c r="BA23" s="6">
        <f t="shared" si="30"/>
        <v>0</v>
      </c>
      <c r="BB23" s="7">
        <f t="shared" si="31"/>
        <v>0</v>
      </c>
      <c r="BC23" s="7">
        <f t="shared" si="32"/>
        <v>0</v>
      </c>
      <c r="BD23" s="7">
        <f t="shared" si="33"/>
        <v>0</v>
      </c>
      <c r="BE23" s="7">
        <f t="shared" si="34"/>
        <v>0</v>
      </c>
      <c r="BF23" s="19">
        <f t="shared" si="35"/>
        <v>0</v>
      </c>
      <c r="BG23" s="7">
        <f t="shared" si="36"/>
        <v>0</v>
      </c>
      <c r="BH23" s="7">
        <f t="shared" si="37"/>
        <v>0</v>
      </c>
      <c r="BI23" s="21">
        <f t="shared" si="38"/>
        <v>0</v>
      </c>
      <c r="BJ23" s="20">
        <f t="shared" si="39"/>
        <v>0</v>
      </c>
      <c r="BK23" s="20">
        <f t="shared" si="40"/>
        <v>0</v>
      </c>
      <c r="BL23" s="20">
        <f t="shared" si="41"/>
        <v>0</v>
      </c>
      <c r="BM23" s="20">
        <f t="shared" si="42"/>
        <v>0</v>
      </c>
      <c r="BN23" s="22">
        <f t="shared" si="43"/>
        <v>0</v>
      </c>
      <c r="BP23" s="23" t="e">
        <f>IF(#REF!&gt;0,#REF!,"")</f>
        <v>#REF!</v>
      </c>
      <c r="BQ23" s="6">
        <f t="shared" si="44"/>
        <v>0</v>
      </c>
      <c r="BR23" s="7">
        <f t="shared" si="45"/>
        <v>0</v>
      </c>
      <c r="BS23" s="7">
        <f t="shared" si="46"/>
        <v>0</v>
      </c>
      <c r="BT23" s="7">
        <f t="shared" si="47"/>
        <v>0</v>
      </c>
      <c r="BU23" s="7">
        <f t="shared" si="48"/>
        <v>0</v>
      </c>
      <c r="BV23" s="19">
        <f t="shared" si="49"/>
        <v>0</v>
      </c>
      <c r="BW23" s="7">
        <f t="shared" si="50"/>
        <v>0</v>
      </c>
      <c r="BX23" s="7">
        <f t="shared" si="51"/>
        <v>0</v>
      </c>
      <c r="BY23" s="21">
        <f t="shared" si="52"/>
        <v>0</v>
      </c>
      <c r="BZ23" s="20">
        <f t="shared" si="53"/>
        <v>0</v>
      </c>
      <c r="CA23" s="20">
        <f t="shared" si="54"/>
        <v>0</v>
      </c>
      <c r="CB23" s="20">
        <f t="shared" si="55"/>
        <v>0</v>
      </c>
      <c r="CC23" s="20">
        <f t="shared" si="56"/>
        <v>0</v>
      </c>
      <c r="CD23" s="22">
        <f t="shared" si="57"/>
        <v>0</v>
      </c>
      <c r="CF23" s="23" t="e">
        <f>IF(#REF!&gt;0,#REF!,"")</f>
        <v>#REF!</v>
      </c>
      <c r="CG23" s="6">
        <f t="shared" si="58"/>
        <v>0</v>
      </c>
      <c r="CH23" s="7">
        <f t="shared" si="59"/>
        <v>0</v>
      </c>
      <c r="CI23" s="7">
        <f t="shared" si="60"/>
        <v>0</v>
      </c>
      <c r="CJ23" s="7">
        <f t="shared" si="61"/>
        <v>0</v>
      </c>
      <c r="CK23" s="7">
        <f t="shared" si="62"/>
        <v>0</v>
      </c>
      <c r="CL23" s="19">
        <f t="shared" si="63"/>
        <v>0</v>
      </c>
      <c r="CM23" s="7">
        <f t="shared" si="64"/>
        <v>0</v>
      </c>
      <c r="CN23" s="7">
        <f t="shared" si="65"/>
        <v>0</v>
      </c>
      <c r="CO23" s="21">
        <f t="shared" si="66"/>
        <v>0</v>
      </c>
      <c r="CP23" s="20">
        <f t="shared" si="67"/>
        <v>0</v>
      </c>
      <c r="CQ23" s="20">
        <f t="shared" si="68"/>
        <v>0</v>
      </c>
      <c r="CR23" s="20">
        <f t="shared" si="69"/>
        <v>0</v>
      </c>
      <c r="CS23" s="20">
        <f t="shared" si="70"/>
        <v>0</v>
      </c>
      <c r="CT23" s="22">
        <f t="shared" si="71"/>
        <v>0</v>
      </c>
      <c r="CV23" s="25" t="e">
        <f>IF(#REF!&gt;0,#REF!,"")</f>
        <v>#REF!</v>
      </c>
      <c r="CW23" s="6">
        <f t="shared" ref="CW23:CW28" si="87">U23+AK23+BA23+BQ23+CG23</f>
        <v>0</v>
      </c>
      <c r="CX23" s="6">
        <f t="shared" ref="CX23:CX28" si="88">V23+AL23+BB23+BR23+CH23</f>
        <v>0</v>
      </c>
      <c r="CY23" s="6">
        <f t="shared" ref="CY23:CY28" si="89">W23+AM23+BC23+BS23+CI23</f>
        <v>0</v>
      </c>
      <c r="CZ23" s="6">
        <f t="shared" ref="CZ23:CZ28" si="90">X23+AN23+BD23+BT23+CJ23</f>
        <v>0</v>
      </c>
      <c r="DA23" s="6">
        <f t="shared" ref="DA23:DA28" si="91">Y23+AO23+BE23+BU23+CK23</f>
        <v>0</v>
      </c>
      <c r="DB23" s="6">
        <f t="shared" ref="DB23:DB28" si="92">Z23+AP23+BF23+BV23+CL23</f>
        <v>0</v>
      </c>
      <c r="DC23" s="6">
        <f t="shared" ref="DC23:DC28" si="93">AA23+AQ23+BG23+BW23+CM23</f>
        <v>0</v>
      </c>
      <c r="DD23" s="6">
        <f t="shared" ref="DD23:DD28" si="94">AB23+AR23+BH23+BX23+CN23</f>
        <v>0</v>
      </c>
      <c r="DE23" s="24">
        <f t="shared" ref="DE23:DE28" si="95">AC23+AS23+BI23+BY23+CO23</f>
        <v>0</v>
      </c>
      <c r="DF23" s="24">
        <f t="shared" ref="DF23:DF28" si="96">AD23+AT23+BJ23+BZ23+CP23</f>
        <v>0</v>
      </c>
      <c r="DG23" s="24">
        <f t="shared" ref="DG23:DG28" si="97">AE23+AU23+BK23+CA23+CQ23</f>
        <v>0</v>
      </c>
      <c r="DH23" s="24">
        <f t="shared" ref="DH23:DH28" si="98">AF23+AV23+BL23+CB23+CR23</f>
        <v>0</v>
      </c>
      <c r="DI23" s="24">
        <f t="shared" ref="DI23:DI28" si="99">AG23+AW23+BM23+CC23+CS23</f>
        <v>0</v>
      </c>
      <c r="DJ23" s="46">
        <f t="shared" ref="DJ23:DJ28" si="100">AH23+AX23+BN23+CD23+CT23</f>
        <v>0</v>
      </c>
      <c r="DL23" s="37">
        <f>A23</f>
        <v>0</v>
      </c>
      <c r="DM23" s="36"/>
      <c r="DN23" s="36"/>
      <c r="DO23" s="36"/>
      <c r="DP23" s="36"/>
      <c r="DQ23" s="183">
        <f>I23</f>
        <v>0</v>
      </c>
      <c r="DR23" s="183"/>
      <c r="DS23" s="183"/>
      <c r="DT23" s="184"/>
    </row>
    <row r="24" spans="1:124" ht="23" customHeight="1" thickBot="1">
      <c r="A24" s="70"/>
      <c r="B24" s="201"/>
      <c r="C24" s="202"/>
      <c r="D24" s="201"/>
      <c r="E24" s="202"/>
      <c r="F24" s="201"/>
      <c r="G24" s="202"/>
      <c r="H24" s="201"/>
      <c r="I24" s="202"/>
      <c r="J24" s="201"/>
      <c r="K24" s="202"/>
      <c r="M24" s="63" t="s">
        <v>0</v>
      </c>
      <c r="N24" s="54" t="s">
        <v>6</v>
      </c>
      <c r="O24" s="54" t="s">
        <v>7</v>
      </c>
      <c r="P24" s="54" t="s">
        <v>8</v>
      </c>
      <c r="Q24" s="54" t="s">
        <v>9</v>
      </c>
      <c r="R24" s="55" t="s">
        <v>10</v>
      </c>
      <c r="T24" s="10" t="e">
        <f>IF(#REF!&gt;0,#REF!,"")</f>
        <v>#REF!</v>
      </c>
      <c r="U24" s="6">
        <f t="shared" si="2"/>
        <v>0</v>
      </c>
      <c r="V24" s="7">
        <f t="shared" si="3"/>
        <v>0</v>
      </c>
      <c r="W24" s="7">
        <f t="shared" si="4"/>
        <v>0</v>
      </c>
      <c r="X24" s="7">
        <f t="shared" si="5"/>
        <v>0</v>
      </c>
      <c r="Y24" s="7">
        <f t="shared" si="6"/>
        <v>0</v>
      </c>
      <c r="Z24" s="19">
        <f t="shared" si="7"/>
        <v>0</v>
      </c>
      <c r="AA24" s="7">
        <f t="shared" si="8"/>
        <v>0</v>
      </c>
      <c r="AB24" s="7">
        <f t="shared" si="9"/>
        <v>0</v>
      </c>
      <c r="AC24" s="21">
        <f t="shared" si="10"/>
        <v>0</v>
      </c>
      <c r="AD24" s="20">
        <f t="shared" si="11"/>
        <v>0</v>
      </c>
      <c r="AE24" s="20">
        <f t="shared" si="12"/>
        <v>0</v>
      </c>
      <c r="AF24" s="20">
        <f t="shared" si="13"/>
        <v>0</v>
      </c>
      <c r="AG24" s="20">
        <f t="shared" si="14"/>
        <v>0</v>
      </c>
      <c r="AH24" s="22">
        <f t="shared" si="15"/>
        <v>0</v>
      </c>
      <c r="AJ24" s="23" t="e">
        <f>IF(#REF!&gt;0,#REF!,"")</f>
        <v>#REF!</v>
      </c>
      <c r="AK24" s="6">
        <f t="shared" si="16"/>
        <v>0</v>
      </c>
      <c r="AL24" s="7">
        <f t="shared" si="17"/>
        <v>0</v>
      </c>
      <c r="AM24" s="7">
        <f t="shared" si="18"/>
        <v>0</v>
      </c>
      <c r="AN24" s="7">
        <f t="shared" si="19"/>
        <v>0</v>
      </c>
      <c r="AO24" s="7">
        <f t="shared" si="20"/>
        <v>0</v>
      </c>
      <c r="AP24" s="19">
        <f t="shared" si="21"/>
        <v>0</v>
      </c>
      <c r="AQ24" s="7">
        <f t="shared" si="22"/>
        <v>0</v>
      </c>
      <c r="AR24" s="7">
        <f t="shared" si="23"/>
        <v>0</v>
      </c>
      <c r="AS24" s="21">
        <f t="shared" si="24"/>
        <v>0</v>
      </c>
      <c r="AT24" s="20">
        <f t="shared" si="25"/>
        <v>0</v>
      </c>
      <c r="AU24" s="20">
        <f t="shared" si="26"/>
        <v>0</v>
      </c>
      <c r="AV24" s="20">
        <f t="shared" si="27"/>
        <v>0</v>
      </c>
      <c r="AW24" s="20">
        <f t="shared" si="28"/>
        <v>0</v>
      </c>
      <c r="AX24" s="22">
        <f t="shared" si="29"/>
        <v>0</v>
      </c>
      <c r="AZ24" s="23" t="e">
        <f>IF(#REF!&gt;0,#REF!,"")</f>
        <v>#REF!</v>
      </c>
      <c r="BA24" s="6">
        <f t="shared" si="30"/>
        <v>0</v>
      </c>
      <c r="BB24" s="7">
        <f t="shared" si="31"/>
        <v>0</v>
      </c>
      <c r="BC24" s="7">
        <f t="shared" si="32"/>
        <v>0</v>
      </c>
      <c r="BD24" s="7">
        <f t="shared" si="33"/>
        <v>0</v>
      </c>
      <c r="BE24" s="7">
        <f t="shared" si="34"/>
        <v>0</v>
      </c>
      <c r="BF24" s="19">
        <f t="shared" si="35"/>
        <v>0</v>
      </c>
      <c r="BG24" s="7">
        <f t="shared" si="36"/>
        <v>0</v>
      </c>
      <c r="BH24" s="7">
        <f t="shared" si="37"/>
        <v>0</v>
      </c>
      <c r="BI24" s="21">
        <f t="shared" si="38"/>
        <v>0</v>
      </c>
      <c r="BJ24" s="20">
        <f t="shared" si="39"/>
        <v>0</v>
      </c>
      <c r="BK24" s="20">
        <f t="shared" si="40"/>
        <v>0</v>
      </c>
      <c r="BL24" s="20">
        <f t="shared" si="41"/>
        <v>0</v>
      </c>
      <c r="BM24" s="20">
        <f t="shared" si="42"/>
        <v>0</v>
      </c>
      <c r="BN24" s="22">
        <f t="shared" si="43"/>
        <v>0</v>
      </c>
      <c r="BP24" s="23" t="e">
        <f>IF(#REF!&gt;0,#REF!,"")</f>
        <v>#REF!</v>
      </c>
      <c r="BQ24" s="6">
        <f t="shared" si="44"/>
        <v>0</v>
      </c>
      <c r="BR24" s="7">
        <f t="shared" si="45"/>
        <v>0</v>
      </c>
      <c r="BS24" s="7">
        <f t="shared" si="46"/>
        <v>0</v>
      </c>
      <c r="BT24" s="7">
        <f t="shared" si="47"/>
        <v>0</v>
      </c>
      <c r="BU24" s="7">
        <f t="shared" si="48"/>
        <v>0</v>
      </c>
      <c r="BV24" s="19">
        <f t="shared" si="49"/>
        <v>0</v>
      </c>
      <c r="BW24" s="7">
        <f t="shared" si="50"/>
        <v>0</v>
      </c>
      <c r="BX24" s="7">
        <f t="shared" si="51"/>
        <v>0</v>
      </c>
      <c r="BY24" s="21">
        <f t="shared" si="52"/>
        <v>0</v>
      </c>
      <c r="BZ24" s="20">
        <f t="shared" si="53"/>
        <v>0</v>
      </c>
      <c r="CA24" s="20">
        <f t="shared" si="54"/>
        <v>0</v>
      </c>
      <c r="CB24" s="20">
        <f t="shared" si="55"/>
        <v>0</v>
      </c>
      <c r="CC24" s="20">
        <f t="shared" si="56"/>
        <v>0</v>
      </c>
      <c r="CD24" s="22">
        <f t="shared" si="57"/>
        <v>0</v>
      </c>
      <c r="CF24" s="23" t="e">
        <f>IF(#REF!&gt;0,#REF!,"")</f>
        <v>#REF!</v>
      </c>
      <c r="CG24" s="6">
        <f t="shared" si="58"/>
        <v>0</v>
      </c>
      <c r="CH24" s="7">
        <f t="shared" si="59"/>
        <v>0</v>
      </c>
      <c r="CI24" s="7">
        <f t="shared" si="60"/>
        <v>0</v>
      </c>
      <c r="CJ24" s="7">
        <f t="shared" si="61"/>
        <v>0</v>
      </c>
      <c r="CK24" s="7">
        <f t="shared" si="62"/>
        <v>0</v>
      </c>
      <c r="CL24" s="19">
        <f t="shared" si="63"/>
        <v>0</v>
      </c>
      <c r="CM24" s="7">
        <f t="shared" si="64"/>
        <v>0</v>
      </c>
      <c r="CN24" s="7">
        <f t="shared" si="65"/>
        <v>0</v>
      </c>
      <c r="CO24" s="21">
        <f t="shared" si="66"/>
        <v>0</v>
      </c>
      <c r="CP24" s="20">
        <f t="shared" si="67"/>
        <v>0</v>
      </c>
      <c r="CQ24" s="20">
        <f t="shared" si="68"/>
        <v>0</v>
      </c>
      <c r="CR24" s="20">
        <f t="shared" si="69"/>
        <v>0</v>
      </c>
      <c r="CS24" s="20">
        <f t="shared" si="70"/>
        <v>0</v>
      </c>
      <c r="CT24" s="22">
        <f t="shared" si="71"/>
        <v>0</v>
      </c>
      <c r="CV24" s="25" t="e">
        <f>IF(#REF!&gt;0,#REF!,"")</f>
        <v>#REF!</v>
      </c>
      <c r="CW24" s="6">
        <f t="shared" si="87"/>
        <v>0</v>
      </c>
      <c r="CX24" s="6">
        <f t="shared" si="88"/>
        <v>0</v>
      </c>
      <c r="CY24" s="6">
        <f t="shared" si="89"/>
        <v>0</v>
      </c>
      <c r="CZ24" s="6">
        <f t="shared" si="90"/>
        <v>0</v>
      </c>
      <c r="DA24" s="6">
        <f t="shared" si="91"/>
        <v>0</v>
      </c>
      <c r="DB24" s="6">
        <f t="shared" si="92"/>
        <v>0</v>
      </c>
      <c r="DC24" s="6">
        <f t="shared" si="93"/>
        <v>0</v>
      </c>
      <c r="DD24" s="6">
        <f t="shared" si="94"/>
        <v>0</v>
      </c>
      <c r="DE24" s="24">
        <f t="shared" si="95"/>
        <v>0</v>
      </c>
      <c r="DF24" s="24">
        <f t="shared" si="96"/>
        <v>0</v>
      </c>
      <c r="DG24" s="24">
        <f t="shared" si="97"/>
        <v>0</v>
      </c>
      <c r="DH24" s="24">
        <f t="shared" si="98"/>
        <v>0</v>
      </c>
      <c r="DI24" s="24">
        <f t="shared" si="99"/>
        <v>0</v>
      </c>
      <c r="DJ24" s="46">
        <f t="shared" si="100"/>
        <v>0</v>
      </c>
      <c r="DL24" s="39" t="s">
        <v>14</v>
      </c>
      <c r="DM24" s="27">
        <v>8</v>
      </c>
      <c r="DN24" s="26">
        <v>9</v>
      </c>
      <c r="DO24" s="26">
        <v>10</v>
      </c>
      <c r="DP24" s="26">
        <v>11</v>
      </c>
      <c r="DQ24" s="26">
        <v>13</v>
      </c>
      <c r="DR24" s="26">
        <v>14</v>
      </c>
      <c r="DS24" s="26">
        <v>15</v>
      </c>
      <c r="DT24" s="28">
        <v>16</v>
      </c>
    </row>
    <row r="25" spans="1:124" ht="23" customHeight="1" thickBot="1">
      <c r="A25" s="82"/>
      <c r="B25" s="15"/>
      <c r="C25" s="16"/>
      <c r="D25" s="15"/>
      <c r="E25" s="16"/>
      <c r="F25" s="15"/>
      <c r="G25" s="16"/>
      <c r="H25" s="15"/>
      <c r="I25" s="16"/>
      <c r="J25" s="15"/>
      <c r="K25" s="16"/>
      <c r="M25" s="64">
        <f t="shared" ref="M25:M32" si="101">A25</f>
        <v>0</v>
      </c>
      <c r="N25" s="56" t="str">
        <f>IF(DM25=0,"BOŞ",IF(DM25=1,"DERS",IF(DM25&gt;1,"ÇAKIŞMA")))</f>
        <v>BOŞ</v>
      </c>
      <c r="O25" s="56" t="str">
        <f>IF(DM26=0,"BOŞ",IF(DM26=1,"DERS",IF(DM26&gt;1,"ÇAKIŞMA")))</f>
        <v>BOŞ</v>
      </c>
      <c r="P25" s="56" t="str">
        <f>IF(DM27=0,"BOŞ",IF(DM27=1,"DERS",IF(DM27&gt;1,"ÇAKIŞMA")))</f>
        <v>BOŞ</v>
      </c>
      <c r="Q25" s="56" t="str">
        <f>IF(DM28=0,"BOŞ",IF(DM28=1,"DERS",IF(DM28&gt;1,"ÇAKIŞMA")))</f>
        <v>BOŞ</v>
      </c>
      <c r="R25" s="57" t="str">
        <f>IF(DM29=0,"BOŞ",IF(DM29=1,"DERS",IF(DM29&gt;1,"ÇAKIŞMA")))</f>
        <v>BOŞ</v>
      </c>
      <c r="T25" s="10" t="e">
        <f>IF(#REF!&gt;0,#REF!,"")</f>
        <v>#REF!</v>
      </c>
      <c r="U25" s="6">
        <f t="shared" si="2"/>
        <v>0</v>
      </c>
      <c r="V25" s="7">
        <f t="shared" si="3"/>
        <v>0</v>
      </c>
      <c r="W25" s="7">
        <f t="shared" si="4"/>
        <v>0</v>
      </c>
      <c r="X25" s="7">
        <f t="shared" si="5"/>
        <v>0</v>
      </c>
      <c r="Y25" s="7">
        <f t="shared" si="6"/>
        <v>0</v>
      </c>
      <c r="Z25" s="19">
        <f t="shared" si="7"/>
        <v>0</v>
      </c>
      <c r="AA25" s="7">
        <f t="shared" si="8"/>
        <v>0</v>
      </c>
      <c r="AB25" s="7">
        <f t="shared" si="9"/>
        <v>0</v>
      </c>
      <c r="AC25" s="21">
        <f t="shared" si="10"/>
        <v>0</v>
      </c>
      <c r="AD25" s="20">
        <f t="shared" si="11"/>
        <v>0</v>
      </c>
      <c r="AE25" s="20">
        <f t="shared" si="12"/>
        <v>0</v>
      </c>
      <c r="AF25" s="20">
        <f t="shared" si="13"/>
        <v>0</v>
      </c>
      <c r="AG25" s="20">
        <f t="shared" si="14"/>
        <v>0</v>
      </c>
      <c r="AH25" s="22">
        <f t="shared" si="15"/>
        <v>0</v>
      </c>
      <c r="AJ25" s="23" t="e">
        <f>IF(#REF!&gt;0,#REF!,"")</f>
        <v>#REF!</v>
      </c>
      <c r="AK25" s="6">
        <f t="shared" si="16"/>
        <v>0</v>
      </c>
      <c r="AL25" s="7">
        <f t="shared" si="17"/>
        <v>0</v>
      </c>
      <c r="AM25" s="7">
        <f t="shared" si="18"/>
        <v>0</v>
      </c>
      <c r="AN25" s="7">
        <f t="shared" si="19"/>
        <v>0</v>
      </c>
      <c r="AO25" s="7">
        <f t="shared" si="20"/>
        <v>0</v>
      </c>
      <c r="AP25" s="19">
        <f t="shared" si="21"/>
        <v>0</v>
      </c>
      <c r="AQ25" s="7">
        <f t="shared" si="22"/>
        <v>0</v>
      </c>
      <c r="AR25" s="7">
        <f t="shared" si="23"/>
        <v>0</v>
      </c>
      <c r="AS25" s="21">
        <f t="shared" si="24"/>
        <v>0</v>
      </c>
      <c r="AT25" s="20">
        <f t="shared" si="25"/>
        <v>0</v>
      </c>
      <c r="AU25" s="20">
        <f t="shared" si="26"/>
        <v>0</v>
      </c>
      <c r="AV25" s="20">
        <f t="shared" si="27"/>
        <v>0</v>
      </c>
      <c r="AW25" s="20">
        <f t="shared" si="28"/>
        <v>0</v>
      </c>
      <c r="AX25" s="22">
        <f t="shared" si="29"/>
        <v>0</v>
      </c>
      <c r="AZ25" s="23" t="e">
        <f>IF(#REF!&gt;0,#REF!,"")</f>
        <v>#REF!</v>
      </c>
      <c r="BA25" s="6">
        <f t="shared" si="30"/>
        <v>0</v>
      </c>
      <c r="BB25" s="7">
        <f t="shared" si="31"/>
        <v>0</v>
      </c>
      <c r="BC25" s="7">
        <f t="shared" si="32"/>
        <v>0</v>
      </c>
      <c r="BD25" s="7">
        <f t="shared" si="33"/>
        <v>0</v>
      </c>
      <c r="BE25" s="7">
        <f t="shared" si="34"/>
        <v>0</v>
      </c>
      <c r="BF25" s="19">
        <f t="shared" si="35"/>
        <v>0</v>
      </c>
      <c r="BG25" s="7">
        <f t="shared" si="36"/>
        <v>0</v>
      </c>
      <c r="BH25" s="7">
        <f t="shared" si="37"/>
        <v>0</v>
      </c>
      <c r="BI25" s="21">
        <f t="shared" si="38"/>
        <v>0</v>
      </c>
      <c r="BJ25" s="20">
        <f t="shared" si="39"/>
        <v>0</v>
      </c>
      <c r="BK25" s="20">
        <f t="shared" si="40"/>
        <v>0</v>
      </c>
      <c r="BL25" s="20">
        <f t="shared" si="41"/>
        <v>0</v>
      </c>
      <c r="BM25" s="20">
        <f t="shared" si="42"/>
        <v>0</v>
      </c>
      <c r="BN25" s="22">
        <f t="shared" si="43"/>
        <v>0</v>
      </c>
      <c r="BP25" s="23" t="e">
        <f>IF(#REF!&gt;0,#REF!,"")</f>
        <v>#REF!</v>
      </c>
      <c r="BQ25" s="6">
        <f t="shared" si="44"/>
        <v>0</v>
      </c>
      <c r="BR25" s="7">
        <f t="shared" si="45"/>
        <v>0</v>
      </c>
      <c r="BS25" s="7">
        <f t="shared" si="46"/>
        <v>0</v>
      </c>
      <c r="BT25" s="7">
        <f t="shared" si="47"/>
        <v>0</v>
      </c>
      <c r="BU25" s="7">
        <f t="shared" si="48"/>
        <v>0</v>
      </c>
      <c r="BV25" s="19">
        <f t="shared" si="49"/>
        <v>0</v>
      </c>
      <c r="BW25" s="7">
        <f t="shared" si="50"/>
        <v>0</v>
      </c>
      <c r="BX25" s="7">
        <f t="shared" si="51"/>
        <v>0</v>
      </c>
      <c r="BY25" s="21">
        <f t="shared" si="52"/>
        <v>0</v>
      </c>
      <c r="BZ25" s="20">
        <f t="shared" si="53"/>
        <v>0</v>
      </c>
      <c r="CA25" s="20">
        <f t="shared" si="54"/>
        <v>0</v>
      </c>
      <c r="CB25" s="20">
        <f t="shared" si="55"/>
        <v>0</v>
      </c>
      <c r="CC25" s="20">
        <f t="shared" si="56"/>
        <v>0</v>
      </c>
      <c r="CD25" s="22">
        <f t="shared" si="57"/>
        <v>0</v>
      </c>
      <c r="CF25" s="23" t="e">
        <f>IF(#REF!&gt;0,#REF!,"")</f>
        <v>#REF!</v>
      </c>
      <c r="CG25" s="6">
        <f t="shared" si="58"/>
        <v>0</v>
      </c>
      <c r="CH25" s="7">
        <f t="shared" si="59"/>
        <v>0</v>
      </c>
      <c r="CI25" s="7">
        <f t="shared" si="60"/>
        <v>0</v>
      </c>
      <c r="CJ25" s="7">
        <f t="shared" si="61"/>
        <v>0</v>
      </c>
      <c r="CK25" s="7">
        <f t="shared" si="62"/>
        <v>0</v>
      </c>
      <c r="CL25" s="19">
        <f t="shared" si="63"/>
        <v>0</v>
      </c>
      <c r="CM25" s="7">
        <f t="shared" si="64"/>
        <v>0</v>
      </c>
      <c r="CN25" s="7">
        <f t="shared" si="65"/>
        <v>0</v>
      </c>
      <c r="CO25" s="21">
        <f t="shared" si="66"/>
        <v>0</v>
      </c>
      <c r="CP25" s="20">
        <f t="shared" si="67"/>
        <v>0</v>
      </c>
      <c r="CQ25" s="20">
        <f t="shared" si="68"/>
        <v>0</v>
      </c>
      <c r="CR25" s="20">
        <f t="shared" si="69"/>
        <v>0</v>
      </c>
      <c r="CS25" s="20">
        <f t="shared" si="70"/>
        <v>0</v>
      </c>
      <c r="CT25" s="22">
        <f t="shared" si="71"/>
        <v>0</v>
      </c>
      <c r="CV25" s="25" t="e">
        <f>IF(#REF!&gt;0,#REF!,"")</f>
        <v>#REF!</v>
      </c>
      <c r="CW25" s="6">
        <f t="shared" si="87"/>
        <v>0</v>
      </c>
      <c r="CX25" s="6">
        <f t="shared" si="88"/>
        <v>0</v>
      </c>
      <c r="CY25" s="6">
        <f t="shared" si="89"/>
        <v>0</v>
      </c>
      <c r="CZ25" s="6">
        <f t="shared" si="90"/>
        <v>0</v>
      </c>
      <c r="DA25" s="6">
        <f t="shared" si="91"/>
        <v>0</v>
      </c>
      <c r="DB25" s="6">
        <f t="shared" si="92"/>
        <v>0</v>
      </c>
      <c r="DC25" s="6">
        <f t="shared" si="93"/>
        <v>0</v>
      </c>
      <c r="DD25" s="6">
        <f t="shared" si="94"/>
        <v>0</v>
      </c>
      <c r="DE25" s="24">
        <f t="shared" si="95"/>
        <v>0</v>
      </c>
      <c r="DF25" s="24">
        <f t="shared" si="96"/>
        <v>0</v>
      </c>
      <c r="DG25" s="24">
        <f t="shared" si="97"/>
        <v>0</v>
      </c>
      <c r="DH25" s="24">
        <f t="shared" si="98"/>
        <v>0</v>
      </c>
      <c r="DI25" s="24">
        <f t="shared" si="99"/>
        <v>0</v>
      </c>
      <c r="DJ25" s="46">
        <f t="shared" si="100"/>
        <v>0</v>
      </c>
      <c r="DL25" s="40" t="s">
        <v>13</v>
      </c>
      <c r="DM25" s="29">
        <f>IFERROR(VLOOKUP(C25,$T$3:$AH$60,2,0),0)</f>
        <v>0</v>
      </c>
      <c r="DN25" s="29">
        <f>IFERROR(VLOOKUP(C26,$T$3:$AH$60,3,0),0)</f>
        <v>0</v>
      </c>
      <c r="DO25" s="29">
        <f>IFERROR(VLOOKUP(C27,$T$3:$AH$60,4,0),0)</f>
        <v>0</v>
      </c>
      <c r="DP25" s="29">
        <f>IFERROR(VLOOKUP(C28,$T$3:$AH$60,5,0),0)</f>
        <v>0</v>
      </c>
      <c r="DQ25" s="29">
        <f>IFERROR(VLOOKUP(C29,$T$3:$AH$60,6,0),0)</f>
        <v>0</v>
      </c>
      <c r="DR25" s="29">
        <f>IFERROR(VLOOKUP(C30,$T$3:$AH$60,7,0),0)</f>
        <v>0</v>
      </c>
      <c r="DS25" s="29">
        <f>IFERROR(VLOOKUP(C31,$T$3:$AH$60,8,0),0)</f>
        <v>0</v>
      </c>
      <c r="DT25" s="38">
        <f>IFERROR(VLOOKUP(C32,$T$3:$AH$60,9,0),0)</f>
        <v>0</v>
      </c>
    </row>
    <row r="26" spans="1:124" ht="23" customHeight="1" thickBot="1">
      <c r="A26" s="82"/>
      <c r="B26" s="15"/>
      <c r="C26" s="16"/>
      <c r="D26" s="15"/>
      <c r="E26" s="16"/>
      <c r="F26" s="15"/>
      <c r="G26" s="16"/>
      <c r="H26" s="15"/>
      <c r="I26" s="16"/>
      <c r="J26" s="15"/>
      <c r="K26" s="16"/>
      <c r="M26" s="64">
        <f t="shared" si="101"/>
        <v>0</v>
      </c>
      <c r="N26" s="56" t="str">
        <f>IF(DN25=0,"BOŞ",IF(DN25=1,"DERS",IF(DN25&gt;1,"ÇAKIŞMA")))</f>
        <v>BOŞ</v>
      </c>
      <c r="O26" s="56" t="str">
        <f>IF(DN26=0,"BOŞ",IF(DN26=1,"DERS",IF(DN26&gt;1,"ÇAKIŞMA")))</f>
        <v>BOŞ</v>
      </c>
      <c r="P26" s="56" t="str">
        <f>IF(DN27=0,"BOŞ",IF(DN27=1,"DERS",IF(DN27&gt;1,"ÇAKIŞMA")))</f>
        <v>BOŞ</v>
      </c>
      <c r="Q26" s="56" t="str">
        <f>IF(DN28=0,"BOŞ",IF(DN28=1,"DERS",IF(DN28&gt;1,"ÇAKIŞMA")))</f>
        <v>BOŞ</v>
      </c>
      <c r="R26" s="57" t="str">
        <f>IF(DN29=0,"BOŞ",IF(DN29=1,"DERS",IF(DN29&gt;1,"ÇAKIŞMA")))</f>
        <v>BOŞ</v>
      </c>
      <c r="T26" s="10" t="e">
        <f>IF(#REF!&gt;0,#REF!,"")</f>
        <v>#REF!</v>
      </c>
      <c r="U26" s="6">
        <f t="shared" si="2"/>
        <v>0</v>
      </c>
      <c r="V26" s="7">
        <f t="shared" si="3"/>
        <v>0</v>
      </c>
      <c r="W26" s="7">
        <f t="shared" si="4"/>
        <v>0</v>
      </c>
      <c r="X26" s="7">
        <f t="shared" si="5"/>
        <v>0</v>
      </c>
      <c r="Y26" s="7">
        <f t="shared" si="6"/>
        <v>0</v>
      </c>
      <c r="Z26" s="19">
        <f t="shared" si="7"/>
        <v>0</v>
      </c>
      <c r="AA26" s="7">
        <f t="shared" si="8"/>
        <v>0</v>
      </c>
      <c r="AB26" s="7">
        <f t="shared" si="9"/>
        <v>0</v>
      </c>
      <c r="AC26" s="21">
        <f t="shared" si="10"/>
        <v>0</v>
      </c>
      <c r="AD26" s="20">
        <f t="shared" si="11"/>
        <v>0</v>
      </c>
      <c r="AE26" s="20">
        <f t="shared" si="12"/>
        <v>0</v>
      </c>
      <c r="AF26" s="20">
        <f t="shared" si="13"/>
        <v>0</v>
      </c>
      <c r="AG26" s="20">
        <f t="shared" si="14"/>
        <v>0</v>
      </c>
      <c r="AH26" s="22">
        <f t="shared" si="15"/>
        <v>0</v>
      </c>
      <c r="AJ26" s="23" t="e">
        <f>IF(#REF!&gt;0,#REF!,"")</f>
        <v>#REF!</v>
      </c>
      <c r="AK26" s="6">
        <f t="shared" si="16"/>
        <v>0</v>
      </c>
      <c r="AL26" s="7">
        <f t="shared" si="17"/>
        <v>0</v>
      </c>
      <c r="AM26" s="7">
        <f t="shared" si="18"/>
        <v>0</v>
      </c>
      <c r="AN26" s="7">
        <f t="shared" si="19"/>
        <v>0</v>
      </c>
      <c r="AO26" s="7">
        <f t="shared" si="20"/>
        <v>0</v>
      </c>
      <c r="AP26" s="19">
        <f t="shared" si="21"/>
        <v>0</v>
      </c>
      <c r="AQ26" s="7">
        <f t="shared" si="22"/>
        <v>0</v>
      </c>
      <c r="AR26" s="7">
        <f t="shared" si="23"/>
        <v>0</v>
      </c>
      <c r="AS26" s="21">
        <f t="shared" si="24"/>
        <v>0</v>
      </c>
      <c r="AT26" s="20">
        <f t="shared" si="25"/>
        <v>0</v>
      </c>
      <c r="AU26" s="20">
        <f t="shared" si="26"/>
        <v>0</v>
      </c>
      <c r="AV26" s="20">
        <f t="shared" si="27"/>
        <v>0</v>
      </c>
      <c r="AW26" s="20">
        <f t="shared" si="28"/>
        <v>0</v>
      </c>
      <c r="AX26" s="22">
        <f t="shared" si="29"/>
        <v>0</v>
      </c>
      <c r="AZ26" s="23" t="e">
        <f>IF(#REF!&gt;0,#REF!,"")</f>
        <v>#REF!</v>
      </c>
      <c r="BA26" s="6">
        <f t="shared" si="30"/>
        <v>0</v>
      </c>
      <c r="BB26" s="7">
        <f t="shared" si="31"/>
        <v>0</v>
      </c>
      <c r="BC26" s="7">
        <f t="shared" si="32"/>
        <v>0</v>
      </c>
      <c r="BD26" s="7">
        <f t="shared" si="33"/>
        <v>0</v>
      </c>
      <c r="BE26" s="7">
        <f t="shared" si="34"/>
        <v>0</v>
      </c>
      <c r="BF26" s="19">
        <f t="shared" si="35"/>
        <v>0</v>
      </c>
      <c r="BG26" s="7">
        <f t="shared" si="36"/>
        <v>0</v>
      </c>
      <c r="BH26" s="7">
        <f t="shared" si="37"/>
        <v>0</v>
      </c>
      <c r="BI26" s="21">
        <f t="shared" si="38"/>
        <v>0</v>
      </c>
      <c r="BJ26" s="20">
        <f t="shared" si="39"/>
        <v>0</v>
      </c>
      <c r="BK26" s="20">
        <f t="shared" si="40"/>
        <v>0</v>
      </c>
      <c r="BL26" s="20">
        <f t="shared" si="41"/>
        <v>0</v>
      </c>
      <c r="BM26" s="20">
        <f t="shared" si="42"/>
        <v>0</v>
      </c>
      <c r="BN26" s="22">
        <f t="shared" si="43"/>
        <v>0</v>
      </c>
      <c r="BP26" s="23" t="e">
        <f>IF(#REF!&gt;0,#REF!,"")</f>
        <v>#REF!</v>
      </c>
      <c r="BQ26" s="6">
        <f t="shared" si="44"/>
        <v>0</v>
      </c>
      <c r="BR26" s="7">
        <f t="shared" si="45"/>
        <v>0</v>
      </c>
      <c r="BS26" s="7">
        <f t="shared" si="46"/>
        <v>0</v>
      </c>
      <c r="BT26" s="7">
        <f t="shared" si="47"/>
        <v>0</v>
      </c>
      <c r="BU26" s="7">
        <f t="shared" si="48"/>
        <v>0</v>
      </c>
      <c r="BV26" s="19">
        <f t="shared" si="49"/>
        <v>0</v>
      </c>
      <c r="BW26" s="7">
        <f t="shared" si="50"/>
        <v>0</v>
      </c>
      <c r="BX26" s="7">
        <f t="shared" si="51"/>
        <v>0</v>
      </c>
      <c r="BY26" s="21">
        <f t="shared" si="52"/>
        <v>0</v>
      </c>
      <c r="BZ26" s="20">
        <f t="shared" si="53"/>
        <v>0</v>
      </c>
      <c r="CA26" s="20">
        <f t="shared" si="54"/>
        <v>0</v>
      </c>
      <c r="CB26" s="20">
        <f t="shared" si="55"/>
        <v>0</v>
      </c>
      <c r="CC26" s="20">
        <f t="shared" si="56"/>
        <v>0</v>
      </c>
      <c r="CD26" s="22">
        <f t="shared" si="57"/>
        <v>0</v>
      </c>
      <c r="CF26" s="23" t="e">
        <f>IF(#REF!&gt;0,#REF!,"")</f>
        <v>#REF!</v>
      </c>
      <c r="CG26" s="6">
        <f t="shared" si="58"/>
        <v>0</v>
      </c>
      <c r="CH26" s="7">
        <f t="shared" si="59"/>
        <v>0</v>
      </c>
      <c r="CI26" s="7">
        <f t="shared" si="60"/>
        <v>0</v>
      </c>
      <c r="CJ26" s="7">
        <f t="shared" si="61"/>
        <v>0</v>
      </c>
      <c r="CK26" s="7">
        <f t="shared" si="62"/>
        <v>0</v>
      </c>
      <c r="CL26" s="19">
        <f t="shared" si="63"/>
        <v>0</v>
      </c>
      <c r="CM26" s="7">
        <f t="shared" si="64"/>
        <v>0</v>
      </c>
      <c r="CN26" s="7">
        <f t="shared" si="65"/>
        <v>0</v>
      </c>
      <c r="CO26" s="21">
        <f t="shared" si="66"/>
        <v>0</v>
      </c>
      <c r="CP26" s="20">
        <f t="shared" si="67"/>
        <v>0</v>
      </c>
      <c r="CQ26" s="20">
        <f t="shared" si="68"/>
        <v>0</v>
      </c>
      <c r="CR26" s="20">
        <f t="shared" si="69"/>
        <v>0</v>
      </c>
      <c r="CS26" s="20">
        <f t="shared" si="70"/>
        <v>0</v>
      </c>
      <c r="CT26" s="22">
        <f t="shared" si="71"/>
        <v>0</v>
      </c>
      <c r="CV26" s="25" t="e">
        <f>IF(#REF!&gt;0,#REF!,"")</f>
        <v>#REF!</v>
      </c>
      <c r="CW26" s="6">
        <f t="shared" si="87"/>
        <v>0</v>
      </c>
      <c r="CX26" s="6">
        <f t="shared" si="88"/>
        <v>0</v>
      </c>
      <c r="CY26" s="6">
        <f t="shared" si="89"/>
        <v>0</v>
      </c>
      <c r="CZ26" s="6">
        <f t="shared" si="90"/>
        <v>0</v>
      </c>
      <c r="DA26" s="6">
        <f t="shared" si="91"/>
        <v>0</v>
      </c>
      <c r="DB26" s="6">
        <f t="shared" si="92"/>
        <v>0</v>
      </c>
      <c r="DC26" s="6">
        <f t="shared" si="93"/>
        <v>0</v>
      </c>
      <c r="DD26" s="6">
        <f t="shared" si="94"/>
        <v>0</v>
      </c>
      <c r="DE26" s="24">
        <f t="shared" si="95"/>
        <v>0</v>
      </c>
      <c r="DF26" s="24">
        <f t="shared" si="96"/>
        <v>0</v>
      </c>
      <c r="DG26" s="24">
        <f t="shared" si="97"/>
        <v>0</v>
      </c>
      <c r="DH26" s="24">
        <f t="shared" si="98"/>
        <v>0</v>
      </c>
      <c r="DI26" s="24">
        <f t="shared" si="99"/>
        <v>0</v>
      </c>
      <c r="DJ26" s="46">
        <f t="shared" si="100"/>
        <v>0</v>
      </c>
      <c r="DL26" s="40" t="s">
        <v>7</v>
      </c>
      <c r="DM26" s="29">
        <f>IFERROR(VLOOKUP(E25,$AJ$3:$AX$60,2,0),0)</f>
        <v>0</v>
      </c>
      <c r="DN26" s="29">
        <f>IFERROR(VLOOKUP(E26,$AJ$3:$AX$60,3,0),0)</f>
        <v>0</v>
      </c>
      <c r="DO26" s="29">
        <f>IFERROR(VLOOKUP(E27,$AJ$3:$AX$60,4,0),0)</f>
        <v>0</v>
      </c>
      <c r="DP26" s="29">
        <f>IFERROR(VLOOKUP(E28,$AJ$3:$AX$60,5,0),0)</f>
        <v>0</v>
      </c>
      <c r="DQ26" s="29">
        <f>IFERROR(VLOOKUP(E29,$AJ$3:$AX$60,6,0),0)</f>
        <v>0</v>
      </c>
      <c r="DR26" s="29">
        <f>IFERROR(VLOOKUP(E30,$AJ$3:$AX$60,7,0),0)</f>
        <v>0</v>
      </c>
      <c r="DS26" s="29">
        <f>IFERROR(VLOOKUP(E31,$AJ$3:$AX$60,8,0),0)</f>
        <v>0</v>
      </c>
      <c r="DT26" s="38">
        <f>IFERROR(VLOOKUP(E32,$AJ$3:$AX$60,9,0),0)</f>
        <v>0</v>
      </c>
    </row>
    <row r="27" spans="1:124" ht="23" customHeight="1" thickBot="1">
      <c r="A27" s="82"/>
      <c r="B27" s="15"/>
      <c r="C27" s="16"/>
      <c r="D27" s="15"/>
      <c r="E27" s="16"/>
      <c r="F27" s="15"/>
      <c r="G27" s="16"/>
      <c r="H27" s="15"/>
      <c r="I27" s="16"/>
      <c r="J27" s="15"/>
      <c r="K27" s="16"/>
      <c r="M27" s="64">
        <f t="shared" si="101"/>
        <v>0</v>
      </c>
      <c r="N27" s="56" t="str">
        <f>IF(DO25=0,"BOŞ",IF(DO25=1,"DERS",IF(DO25&gt;1,"ÇAKIŞMA")))</f>
        <v>BOŞ</v>
      </c>
      <c r="O27" s="56" t="str">
        <f>IF(DO26=0,"BOŞ",IF(DO26=1,"DERS",IF(DO26&gt;1,"ÇAKIŞMA")))</f>
        <v>BOŞ</v>
      </c>
      <c r="P27" s="56" t="str">
        <f>IF(DO27=0,"BOŞ",IF(DO27=1,"DERS",IF(DO27&gt;1,"ÇAKIŞMA")))</f>
        <v>BOŞ</v>
      </c>
      <c r="Q27" s="56" t="str">
        <f>IF(DO28=0,"BOŞ",IF(DO28=1,"DERS",IF(DO28&gt;1,"ÇAKIŞMA")))</f>
        <v>BOŞ</v>
      </c>
      <c r="R27" s="57" t="str">
        <f>IF(DO29=0,"BOŞ",IF(DO29=1,"DERS",IF(DO29&gt;1,"ÇAKIŞMA")))</f>
        <v>BOŞ</v>
      </c>
      <c r="T27" s="10" t="e">
        <f>IF(#REF!&gt;0,#REF!,"")</f>
        <v>#REF!</v>
      </c>
      <c r="U27" s="6">
        <f t="shared" si="2"/>
        <v>0</v>
      </c>
      <c r="V27" s="7">
        <f t="shared" si="3"/>
        <v>0</v>
      </c>
      <c r="W27" s="7">
        <f t="shared" si="4"/>
        <v>0</v>
      </c>
      <c r="X27" s="7">
        <f t="shared" si="5"/>
        <v>0</v>
      </c>
      <c r="Y27" s="7">
        <f t="shared" si="6"/>
        <v>0</v>
      </c>
      <c r="Z27" s="19">
        <f t="shared" si="7"/>
        <v>0</v>
      </c>
      <c r="AA27" s="7">
        <f t="shared" si="8"/>
        <v>0</v>
      </c>
      <c r="AB27" s="7">
        <f t="shared" si="9"/>
        <v>0</v>
      </c>
      <c r="AC27" s="21">
        <f t="shared" si="10"/>
        <v>0</v>
      </c>
      <c r="AD27" s="20">
        <f t="shared" si="11"/>
        <v>0</v>
      </c>
      <c r="AE27" s="20">
        <f t="shared" si="12"/>
        <v>0</v>
      </c>
      <c r="AF27" s="20">
        <f t="shared" si="13"/>
        <v>0</v>
      </c>
      <c r="AG27" s="20">
        <f t="shared" si="14"/>
        <v>0</v>
      </c>
      <c r="AH27" s="22">
        <f t="shared" si="15"/>
        <v>0</v>
      </c>
      <c r="AI27" s="3"/>
      <c r="AJ27" s="23" t="e">
        <f>IF(#REF!&gt;0,#REF!,"")</f>
        <v>#REF!</v>
      </c>
      <c r="AK27" s="6">
        <f t="shared" si="16"/>
        <v>0</v>
      </c>
      <c r="AL27" s="7">
        <f t="shared" si="17"/>
        <v>0</v>
      </c>
      <c r="AM27" s="7">
        <f t="shared" si="18"/>
        <v>0</v>
      </c>
      <c r="AN27" s="7">
        <f t="shared" si="19"/>
        <v>0</v>
      </c>
      <c r="AO27" s="7">
        <f t="shared" si="20"/>
        <v>0</v>
      </c>
      <c r="AP27" s="19">
        <f t="shared" si="21"/>
        <v>0</v>
      </c>
      <c r="AQ27" s="7">
        <f t="shared" si="22"/>
        <v>0</v>
      </c>
      <c r="AR27" s="7">
        <f t="shared" si="23"/>
        <v>0</v>
      </c>
      <c r="AS27" s="21">
        <f t="shared" si="24"/>
        <v>0</v>
      </c>
      <c r="AT27" s="20">
        <f t="shared" si="25"/>
        <v>0</v>
      </c>
      <c r="AU27" s="20">
        <f t="shared" si="26"/>
        <v>0</v>
      </c>
      <c r="AV27" s="20">
        <f t="shared" si="27"/>
        <v>0</v>
      </c>
      <c r="AW27" s="20">
        <f t="shared" si="28"/>
        <v>0</v>
      </c>
      <c r="AX27" s="22">
        <f t="shared" si="29"/>
        <v>0</v>
      </c>
      <c r="AY27" s="3"/>
      <c r="AZ27" s="23" t="e">
        <f>IF(#REF!&gt;0,#REF!,"")</f>
        <v>#REF!</v>
      </c>
      <c r="BA27" s="6">
        <f t="shared" si="30"/>
        <v>0</v>
      </c>
      <c r="BB27" s="7">
        <f t="shared" si="31"/>
        <v>0</v>
      </c>
      <c r="BC27" s="7">
        <f t="shared" si="32"/>
        <v>0</v>
      </c>
      <c r="BD27" s="7">
        <f t="shared" si="33"/>
        <v>0</v>
      </c>
      <c r="BE27" s="7">
        <f t="shared" si="34"/>
        <v>0</v>
      </c>
      <c r="BF27" s="19">
        <f t="shared" si="35"/>
        <v>0</v>
      </c>
      <c r="BG27" s="7">
        <f t="shared" si="36"/>
        <v>0</v>
      </c>
      <c r="BH27" s="7">
        <f t="shared" si="37"/>
        <v>0</v>
      </c>
      <c r="BI27" s="21">
        <f t="shared" si="38"/>
        <v>0</v>
      </c>
      <c r="BJ27" s="20">
        <f t="shared" si="39"/>
        <v>0</v>
      </c>
      <c r="BK27" s="20">
        <f t="shared" si="40"/>
        <v>0</v>
      </c>
      <c r="BL27" s="20">
        <f t="shared" si="41"/>
        <v>0</v>
      </c>
      <c r="BM27" s="20">
        <f t="shared" si="42"/>
        <v>0</v>
      </c>
      <c r="BN27" s="22">
        <f t="shared" si="43"/>
        <v>0</v>
      </c>
      <c r="BO27" s="3"/>
      <c r="BP27" s="23" t="e">
        <f>IF(#REF!&gt;0,#REF!,"")</f>
        <v>#REF!</v>
      </c>
      <c r="BQ27" s="6">
        <f t="shared" si="44"/>
        <v>0</v>
      </c>
      <c r="BR27" s="7">
        <f t="shared" si="45"/>
        <v>0</v>
      </c>
      <c r="BS27" s="7">
        <f t="shared" si="46"/>
        <v>0</v>
      </c>
      <c r="BT27" s="7">
        <f t="shared" si="47"/>
        <v>0</v>
      </c>
      <c r="BU27" s="7">
        <f t="shared" si="48"/>
        <v>0</v>
      </c>
      <c r="BV27" s="19">
        <f t="shared" si="49"/>
        <v>0</v>
      </c>
      <c r="BW27" s="7">
        <f t="shared" si="50"/>
        <v>0</v>
      </c>
      <c r="BX27" s="7">
        <f t="shared" si="51"/>
        <v>0</v>
      </c>
      <c r="BY27" s="21">
        <f t="shared" si="52"/>
        <v>0</v>
      </c>
      <c r="BZ27" s="20">
        <f t="shared" si="53"/>
        <v>0</v>
      </c>
      <c r="CA27" s="20">
        <f t="shared" si="54"/>
        <v>0</v>
      </c>
      <c r="CB27" s="20">
        <f t="shared" si="55"/>
        <v>0</v>
      </c>
      <c r="CC27" s="20">
        <f t="shared" si="56"/>
        <v>0</v>
      </c>
      <c r="CD27" s="22">
        <f t="shared" si="57"/>
        <v>0</v>
      </c>
      <c r="CE27" s="3"/>
      <c r="CF27" s="23" t="e">
        <f>IF(#REF!&gt;0,#REF!,"")</f>
        <v>#REF!</v>
      </c>
      <c r="CG27" s="6">
        <f t="shared" si="58"/>
        <v>0</v>
      </c>
      <c r="CH27" s="7">
        <f t="shared" si="59"/>
        <v>0</v>
      </c>
      <c r="CI27" s="7">
        <f t="shared" si="60"/>
        <v>0</v>
      </c>
      <c r="CJ27" s="7">
        <f t="shared" si="61"/>
        <v>0</v>
      </c>
      <c r="CK27" s="7">
        <f t="shared" si="62"/>
        <v>0</v>
      </c>
      <c r="CL27" s="19">
        <f t="shared" si="63"/>
        <v>0</v>
      </c>
      <c r="CM27" s="7">
        <f t="shared" si="64"/>
        <v>0</v>
      </c>
      <c r="CN27" s="7">
        <f t="shared" si="65"/>
        <v>0</v>
      </c>
      <c r="CO27" s="21">
        <f t="shared" si="66"/>
        <v>0</v>
      </c>
      <c r="CP27" s="20">
        <f t="shared" si="67"/>
        <v>0</v>
      </c>
      <c r="CQ27" s="20">
        <f t="shared" si="68"/>
        <v>0</v>
      </c>
      <c r="CR27" s="20">
        <f t="shared" si="69"/>
        <v>0</v>
      </c>
      <c r="CS27" s="20">
        <f t="shared" si="70"/>
        <v>0</v>
      </c>
      <c r="CT27" s="22">
        <f t="shared" si="71"/>
        <v>0</v>
      </c>
      <c r="CV27" s="25" t="e">
        <f>IF(#REF!&gt;0,#REF!,"")</f>
        <v>#REF!</v>
      </c>
      <c r="CW27" s="6">
        <f t="shared" si="87"/>
        <v>0</v>
      </c>
      <c r="CX27" s="6">
        <f t="shared" si="88"/>
        <v>0</v>
      </c>
      <c r="CY27" s="6">
        <f t="shared" si="89"/>
        <v>0</v>
      </c>
      <c r="CZ27" s="6">
        <f t="shared" si="90"/>
        <v>0</v>
      </c>
      <c r="DA27" s="6">
        <f t="shared" si="91"/>
        <v>0</v>
      </c>
      <c r="DB27" s="6">
        <f t="shared" si="92"/>
        <v>0</v>
      </c>
      <c r="DC27" s="6">
        <f t="shared" si="93"/>
        <v>0</v>
      </c>
      <c r="DD27" s="6">
        <f t="shared" si="94"/>
        <v>0</v>
      </c>
      <c r="DE27" s="24">
        <f t="shared" si="95"/>
        <v>0</v>
      </c>
      <c r="DF27" s="24">
        <f t="shared" si="96"/>
        <v>0</v>
      </c>
      <c r="DG27" s="24">
        <f t="shared" si="97"/>
        <v>0</v>
      </c>
      <c r="DH27" s="24">
        <f t="shared" si="98"/>
        <v>0</v>
      </c>
      <c r="DI27" s="24">
        <f t="shared" si="99"/>
        <v>0</v>
      </c>
      <c r="DJ27" s="46">
        <f t="shared" si="100"/>
        <v>0</v>
      </c>
      <c r="DL27" s="40" t="s">
        <v>8</v>
      </c>
      <c r="DM27" s="29">
        <f>IFERROR(VLOOKUP(G25,$AZ$3:$BN$60,2,0),0)</f>
        <v>0</v>
      </c>
      <c r="DN27" s="30">
        <f>IFERROR(VLOOKUP(G26,$AZ$3:$BN$60,3,0),0)</f>
        <v>0</v>
      </c>
      <c r="DO27" s="30">
        <f>IFERROR(VLOOKUP(G27,$AZ$3:$BN$60,4,0),0)</f>
        <v>0</v>
      </c>
      <c r="DP27" s="30">
        <f>IFERROR(VLOOKUP(G28,$AZ$3:$BN$60,5,0),0)</f>
        <v>0</v>
      </c>
      <c r="DQ27" s="30">
        <f>IFERROR(VLOOKUP(G29,$AZ$3:$BN$60,6,0),0)</f>
        <v>0</v>
      </c>
      <c r="DR27" s="30">
        <f>IFERROR(VLOOKUP(G30,$AZ$3:$BN$60,7,0),0)</f>
        <v>0</v>
      </c>
      <c r="DS27" s="30">
        <f>IFERROR(VLOOKUP(G31,$AZ$3:$BN$60,8,0),0)</f>
        <v>0</v>
      </c>
      <c r="DT27" s="34">
        <f>IFERROR(VLOOKUP(G32,$AZ$3:$BN$60,9,0),0)</f>
        <v>0</v>
      </c>
    </row>
    <row r="28" spans="1:124" ht="23" customHeight="1" thickBot="1">
      <c r="A28" s="82"/>
      <c r="B28" s="15"/>
      <c r="C28" s="16"/>
      <c r="D28" s="15"/>
      <c r="E28" s="16"/>
      <c r="F28" s="15"/>
      <c r="G28" s="16"/>
      <c r="H28" s="15"/>
      <c r="I28" s="16"/>
      <c r="J28" s="15"/>
      <c r="K28" s="16"/>
      <c r="M28" s="64">
        <f t="shared" si="101"/>
        <v>0</v>
      </c>
      <c r="N28" s="56" t="str">
        <f>IF(DP25=0,"BOŞ",IF(DP25=1,"DERS",IF(DP25&gt;1,"ÇAKIŞMA")))</f>
        <v>BOŞ</v>
      </c>
      <c r="O28" s="56" t="str">
        <f>IF(DP26=0,"BOŞ",IF(DP26=1,"DERS",IF(DP26&gt;1,"ÇAKIŞMA")))</f>
        <v>BOŞ</v>
      </c>
      <c r="P28" s="56" t="str">
        <f>IF(DP27=0,"BOŞ",IF(DP27=1,"DERS",IF(DP27&gt;1,"ÇAKIŞMA")))</f>
        <v>BOŞ</v>
      </c>
      <c r="Q28" s="56" t="str">
        <f>IF(DP28=0,"BOŞ",IF(DP28=1,"DERS",IF(DP28&gt;1,"ÇAKIŞMA")))</f>
        <v>BOŞ</v>
      </c>
      <c r="R28" s="57" t="str">
        <f>IF(DP29=0,"BOŞ",IF(DP29=1,"DERS",IF(DP29&gt;1,"ÇAKIŞMA")))</f>
        <v>BOŞ</v>
      </c>
      <c r="T28" s="10" t="e">
        <f>IF(#REF!&gt;0,#REF!,"")</f>
        <v>#REF!</v>
      </c>
      <c r="U28" s="6">
        <f t="shared" si="2"/>
        <v>0</v>
      </c>
      <c r="V28" s="7">
        <f t="shared" si="3"/>
        <v>0</v>
      </c>
      <c r="W28" s="7">
        <f t="shared" si="4"/>
        <v>0</v>
      </c>
      <c r="X28" s="7">
        <f t="shared" si="5"/>
        <v>0</v>
      </c>
      <c r="Y28" s="7">
        <f t="shared" si="6"/>
        <v>0</v>
      </c>
      <c r="Z28" s="19">
        <f t="shared" si="7"/>
        <v>0</v>
      </c>
      <c r="AA28" s="7">
        <f t="shared" si="8"/>
        <v>0</v>
      </c>
      <c r="AB28" s="7">
        <f t="shared" si="9"/>
        <v>0</v>
      </c>
      <c r="AC28" s="21">
        <f t="shared" si="10"/>
        <v>0</v>
      </c>
      <c r="AD28" s="20">
        <f t="shared" si="11"/>
        <v>0</v>
      </c>
      <c r="AE28" s="20">
        <f t="shared" si="12"/>
        <v>0</v>
      </c>
      <c r="AF28" s="20">
        <f t="shared" si="13"/>
        <v>0</v>
      </c>
      <c r="AG28" s="20">
        <f t="shared" si="14"/>
        <v>0</v>
      </c>
      <c r="AH28" s="22">
        <f t="shared" si="15"/>
        <v>0</v>
      </c>
      <c r="AJ28" s="23" t="e">
        <f>IF(#REF!&gt;0,#REF!,"")</f>
        <v>#REF!</v>
      </c>
      <c r="AK28" s="6">
        <f t="shared" si="16"/>
        <v>0</v>
      </c>
      <c r="AL28" s="7">
        <f t="shared" si="17"/>
        <v>0</v>
      </c>
      <c r="AM28" s="7">
        <f t="shared" si="18"/>
        <v>0</v>
      </c>
      <c r="AN28" s="7">
        <f t="shared" si="19"/>
        <v>0</v>
      </c>
      <c r="AO28" s="7">
        <f t="shared" si="20"/>
        <v>0</v>
      </c>
      <c r="AP28" s="19">
        <f t="shared" si="21"/>
        <v>0</v>
      </c>
      <c r="AQ28" s="7">
        <f t="shared" si="22"/>
        <v>0</v>
      </c>
      <c r="AR28" s="7">
        <f t="shared" si="23"/>
        <v>0</v>
      </c>
      <c r="AS28" s="21">
        <f t="shared" si="24"/>
        <v>0</v>
      </c>
      <c r="AT28" s="20">
        <f t="shared" si="25"/>
        <v>0</v>
      </c>
      <c r="AU28" s="20">
        <f t="shared" si="26"/>
        <v>0</v>
      </c>
      <c r="AV28" s="20">
        <f t="shared" si="27"/>
        <v>0</v>
      </c>
      <c r="AW28" s="20">
        <f t="shared" si="28"/>
        <v>0</v>
      </c>
      <c r="AX28" s="22">
        <f t="shared" si="29"/>
        <v>0</v>
      </c>
      <c r="AZ28" s="23" t="e">
        <f>IF(#REF!&gt;0,#REF!,"")</f>
        <v>#REF!</v>
      </c>
      <c r="BA28" s="6">
        <f t="shared" si="30"/>
        <v>0</v>
      </c>
      <c r="BB28" s="7">
        <f t="shared" si="31"/>
        <v>0</v>
      </c>
      <c r="BC28" s="7">
        <f t="shared" si="32"/>
        <v>0</v>
      </c>
      <c r="BD28" s="7">
        <f t="shared" si="33"/>
        <v>0</v>
      </c>
      <c r="BE28" s="7">
        <f t="shared" si="34"/>
        <v>0</v>
      </c>
      <c r="BF28" s="19">
        <f t="shared" si="35"/>
        <v>0</v>
      </c>
      <c r="BG28" s="7">
        <f t="shared" si="36"/>
        <v>0</v>
      </c>
      <c r="BH28" s="7">
        <f t="shared" si="37"/>
        <v>0</v>
      </c>
      <c r="BI28" s="21">
        <f t="shared" si="38"/>
        <v>0</v>
      </c>
      <c r="BJ28" s="20">
        <f t="shared" si="39"/>
        <v>0</v>
      </c>
      <c r="BK28" s="20">
        <f t="shared" si="40"/>
        <v>0</v>
      </c>
      <c r="BL28" s="20">
        <f t="shared" si="41"/>
        <v>0</v>
      </c>
      <c r="BM28" s="20">
        <f t="shared" si="42"/>
        <v>0</v>
      </c>
      <c r="BN28" s="22">
        <f t="shared" si="43"/>
        <v>0</v>
      </c>
      <c r="BP28" s="23" t="e">
        <f>IF(#REF!&gt;0,#REF!,"")</f>
        <v>#REF!</v>
      </c>
      <c r="BQ28" s="6">
        <f t="shared" si="44"/>
        <v>0</v>
      </c>
      <c r="BR28" s="7">
        <f t="shared" si="45"/>
        <v>0</v>
      </c>
      <c r="BS28" s="7">
        <f t="shared" si="46"/>
        <v>0</v>
      </c>
      <c r="BT28" s="7">
        <f t="shared" si="47"/>
        <v>0</v>
      </c>
      <c r="BU28" s="7">
        <f t="shared" si="48"/>
        <v>0</v>
      </c>
      <c r="BV28" s="19">
        <f t="shared" si="49"/>
        <v>0</v>
      </c>
      <c r="BW28" s="7">
        <f t="shared" si="50"/>
        <v>0</v>
      </c>
      <c r="BX28" s="7">
        <f t="shared" si="51"/>
        <v>0</v>
      </c>
      <c r="BY28" s="21">
        <f t="shared" si="52"/>
        <v>0</v>
      </c>
      <c r="BZ28" s="20">
        <f t="shared" si="53"/>
        <v>0</v>
      </c>
      <c r="CA28" s="20">
        <f t="shared" si="54"/>
        <v>0</v>
      </c>
      <c r="CB28" s="20">
        <f t="shared" si="55"/>
        <v>0</v>
      </c>
      <c r="CC28" s="20">
        <f t="shared" si="56"/>
        <v>0</v>
      </c>
      <c r="CD28" s="22">
        <f t="shared" si="57"/>
        <v>0</v>
      </c>
      <c r="CF28" s="23" t="e">
        <f>IF(#REF!&gt;0,#REF!,"")</f>
        <v>#REF!</v>
      </c>
      <c r="CG28" s="6">
        <f t="shared" si="58"/>
        <v>0</v>
      </c>
      <c r="CH28" s="7">
        <f t="shared" si="59"/>
        <v>0</v>
      </c>
      <c r="CI28" s="7">
        <f t="shared" si="60"/>
        <v>0</v>
      </c>
      <c r="CJ28" s="7">
        <f t="shared" si="61"/>
        <v>0</v>
      </c>
      <c r="CK28" s="7">
        <f t="shared" si="62"/>
        <v>0</v>
      </c>
      <c r="CL28" s="19">
        <f t="shared" si="63"/>
        <v>0</v>
      </c>
      <c r="CM28" s="7">
        <f t="shared" si="64"/>
        <v>0</v>
      </c>
      <c r="CN28" s="7">
        <f t="shared" si="65"/>
        <v>0</v>
      </c>
      <c r="CO28" s="21">
        <f t="shared" si="66"/>
        <v>0</v>
      </c>
      <c r="CP28" s="20">
        <f t="shared" si="67"/>
        <v>0</v>
      </c>
      <c r="CQ28" s="20">
        <f t="shared" si="68"/>
        <v>0</v>
      </c>
      <c r="CR28" s="20">
        <f t="shared" si="69"/>
        <v>0</v>
      </c>
      <c r="CS28" s="20">
        <f t="shared" si="70"/>
        <v>0</v>
      </c>
      <c r="CT28" s="22">
        <f t="shared" si="71"/>
        <v>0</v>
      </c>
      <c r="CV28" s="25" t="e">
        <f>IF(#REF!&gt;0,#REF!,"")</f>
        <v>#REF!</v>
      </c>
      <c r="CW28" s="43">
        <f t="shared" si="87"/>
        <v>0</v>
      </c>
      <c r="CX28" s="43">
        <f t="shared" si="88"/>
        <v>0</v>
      </c>
      <c r="CY28" s="43">
        <f t="shared" si="89"/>
        <v>0</v>
      </c>
      <c r="CZ28" s="43">
        <f t="shared" si="90"/>
        <v>0</v>
      </c>
      <c r="DA28" s="43">
        <f t="shared" si="91"/>
        <v>0</v>
      </c>
      <c r="DB28" s="43">
        <f t="shared" si="92"/>
        <v>0</v>
      </c>
      <c r="DC28" s="43">
        <f t="shared" si="93"/>
        <v>0</v>
      </c>
      <c r="DD28" s="43">
        <f t="shared" si="94"/>
        <v>0</v>
      </c>
      <c r="DE28" s="44">
        <f t="shared" si="95"/>
        <v>0</v>
      </c>
      <c r="DF28" s="44">
        <f t="shared" si="96"/>
        <v>0</v>
      </c>
      <c r="DG28" s="44">
        <f t="shared" si="97"/>
        <v>0</v>
      </c>
      <c r="DH28" s="44">
        <f t="shared" si="98"/>
        <v>0</v>
      </c>
      <c r="DI28" s="44">
        <f t="shared" si="99"/>
        <v>0</v>
      </c>
      <c r="DJ28" s="45">
        <f t="shared" si="100"/>
        <v>0</v>
      </c>
      <c r="DL28" s="40" t="s">
        <v>9</v>
      </c>
      <c r="DM28" s="29">
        <f>IFERROR(VLOOKUP(I25,$BP$3:$CD$60,2,0),0)</f>
        <v>0</v>
      </c>
      <c r="DN28" s="30">
        <f>IFERROR(VLOOKUP(I26,$BP$3:$CD$60,3,0),0)</f>
        <v>0</v>
      </c>
      <c r="DO28" s="30">
        <f>IFERROR(VLOOKUP(I27,$BP$3:$CD$60,4,0),0)</f>
        <v>0</v>
      </c>
      <c r="DP28" s="30">
        <f>IFERROR(VLOOKUP(I28,$BP$3:$CD$60,5,0),0)</f>
        <v>0</v>
      </c>
      <c r="DQ28" s="30">
        <f>IFERROR(VLOOKUP(I29,$BP$3:$CD$60,6,0),0)</f>
        <v>0</v>
      </c>
      <c r="DR28" s="30">
        <f>IFERROR(VLOOKUP(I30,$BP$3:$CD$60,7,0),0)</f>
        <v>0</v>
      </c>
      <c r="DS28" s="30">
        <f>IFERROR(VLOOKUP(I31,$BP$3:$CD$60,8,0),0)</f>
        <v>0</v>
      </c>
      <c r="DT28" s="34">
        <f>IFERROR(VLOOKUP(I32,$BP$3:$CD$60,9,0),0)</f>
        <v>0</v>
      </c>
    </row>
    <row r="29" spans="1:124" ht="23" customHeight="1" thickBot="1">
      <c r="A29" s="82"/>
      <c r="B29" s="15"/>
      <c r="C29" s="16"/>
      <c r="D29" s="15"/>
      <c r="E29" s="16"/>
      <c r="F29" s="15"/>
      <c r="G29" s="16"/>
      <c r="H29" s="15"/>
      <c r="I29" s="16"/>
      <c r="J29" s="15"/>
      <c r="K29" s="16"/>
      <c r="M29" s="64">
        <f t="shared" si="101"/>
        <v>0</v>
      </c>
      <c r="N29" s="56" t="str">
        <f>IF(DQ25=0,"BOŞ",IF(DQ25=1,"DERS",IF(DQ25&gt;1,"ÇAKIŞMA")))</f>
        <v>BOŞ</v>
      </c>
      <c r="O29" s="56" t="str">
        <f>IF(DQ26=0,"BOŞ",IF(DQ26=1,"DERS",IF(DQ26&gt;1,"ÇAKIŞMA")))</f>
        <v>BOŞ</v>
      </c>
      <c r="P29" s="56" t="str">
        <f>IF(DQ27=0,"BOŞ",IF(DQ27=1,"DERS",IF(DQ27&gt;1,"ÇAKIŞMA")))</f>
        <v>BOŞ</v>
      </c>
      <c r="Q29" s="56" t="str">
        <f>IF(DQ28=0,"BOŞ",IF(DQ28=1,"DERS",IF(DQ28&gt;1,"ÇAKIŞMA")))</f>
        <v>BOŞ</v>
      </c>
      <c r="R29" s="57" t="str">
        <f>IF(DQ29=0,"BOŞ",IF(DQ29=1,"DERS",IF(DQ29&gt;1,"ÇAKIŞMA")))</f>
        <v>BOŞ</v>
      </c>
      <c r="T29" s="10" t="e">
        <f>IF(#REF!&gt;0,#REF!,"")</f>
        <v>#REF!</v>
      </c>
      <c r="U29" s="6">
        <f t="shared" si="2"/>
        <v>0</v>
      </c>
      <c r="V29" s="7">
        <f t="shared" si="3"/>
        <v>0</v>
      </c>
      <c r="W29" s="7">
        <f t="shared" si="4"/>
        <v>0</v>
      </c>
      <c r="X29" s="7">
        <f t="shared" si="5"/>
        <v>0</v>
      </c>
      <c r="Y29" s="7">
        <f t="shared" si="6"/>
        <v>0</v>
      </c>
      <c r="Z29" s="19">
        <f t="shared" si="7"/>
        <v>0</v>
      </c>
      <c r="AA29" s="7">
        <f t="shared" si="8"/>
        <v>0</v>
      </c>
      <c r="AB29" s="7">
        <f t="shared" si="9"/>
        <v>0</v>
      </c>
      <c r="AC29" s="21">
        <f t="shared" si="10"/>
        <v>0</v>
      </c>
      <c r="AD29" s="20">
        <f t="shared" si="11"/>
        <v>0</v>
      </c>
      <c r="AE29" s="20">
        <f t="shared" si="12"/>
        <v>0</v>
      </c>
      <c r="AF29" s="20">
        <f t="shared" si="13"/>
        <v>0</v>
      </c>
      <c r="AG29" s="20">
        <f t="shared" si="14"/>
        <v>0</v>
      </c>
      <c r="AH29" s="22">
        <f t="shared" si="15"/>
        <v>0</v>
      </c>
      <c r="AJ29" s="23" t="e">
        <f>IF(#REF!&gt;0,#REF!,"")</f>
        <v>#REF!</v>
      </c>
      <c r="AK29" s="6">
        <f t="shared" si="16"/>
        <v>0</v>
      </c>
      <c r="AL29" s="7">
        <f t="shared" si="17"/>
        <v>0</v>
      </c>
      <c r="AM29" s="7">
        <f t="shared" si="18"/>
        <v>0</v>
      </c>
      <c r="AN29" s="7">
        <f t="shared" si="19"/>
        <v>0</v>
      </c>
      <c r="AO29" s="7">
        <f t="shared" si="20"/>
        <v>0</v>
      </c>
      <c r="AP29" s="19">
        <f t="shared" si="21"/>
        <v>0</v>
      </c>
      <c r="AQ29" s="7">
        <f t="shared" si="22"/>
        <v>0</v>
      </c>
      <c r="AR29" s="7">
        <f t="shared" si="23"/>
        <v>0</v>
      </c>
      <c r="AS29" s="21">
        <f t="shared" si="24"/>
        <v>0</v>
      </c>
      <c r="AT29" s="20">
        <f t="shared" si="25"/>
        <v>0</v>
      </c>
      <c r="AU29" s="20">
        <f t="shared" si="26"/>
        <v>0</v>
      </c>
      <c r="AV29" s="20">
        <f t="shared" si="27"/>
        <v>0</v>
      </c>
      <c r="AW29" s="20">
        <f t="shared" si="28"/>
        <v>0</v>
      </c>
      <c r="AX29" s="22">
        <f t="shared" si="29"/>
        <v>0</v>
      </c>
      <c r="AZ29" s="23" t="e">
        <f>IF(#REF!&gt;0,#REF!,"")</f>
        <v>#REF!</v>
      </c>
      <c r="BA29" s="6">
        <f t="shared" si="30"/>
        <v>0</v>
      </c>
      <c r="BB29" s="7">
        <f t="shared" si="31"/>
        <v>0</v>
      </c>
      <c r="BC29" s="7">
        <f t="shared" si="32"/>
        <v>0</v>
      </c>
      <c r="BD29" s="7">
        <f t="shared" si="33"/>
        <v>0</v>
      </c>
      <c r="BE29" s="7">
        <f t="shared" si="34"/>
        <v>0</v>
      </c>
      <c r="BF29" s="19">
        <f t="shared" si="35"/>
        <v>0</v>
      </c>
      <c r="BG29" s="7">
        <f t="shared" si="36"/>
        <v>0</v>
      </c>
      <c r="BH29" s="7">
        <f t="shared" si="37"/>
        <v>0</v>
      </c>
      <c r="BI29" s="21">
        <f t="shared" si="38"/>
        <v>0</v>
      </c>
      <c r="BJ29" s="20">
        <f t="shared" si="39"/>
        <v>0</v>
      </c>
      <c r="BK29" s="20">
        <f t="shared" si="40"/>
        <v>0</v>
      </c>
      <c r="BL29" s="20">
        <f t="shared" si="41"/>
        <v>0</v>
      </c>
      <c r="BM29" s="20">
        <f t="shared" si="42"/>
        <v>0</v>
      </c>
      <c r="BN29" s="22">
        <f t="shared" si="43"/>
        <v>0</v>
      </c>
      <c r="BP29" s="23" t="e">
        <f>IF(#REF!&gt;0,#REF!,"")</f>
        <v>#REF!</v>
      </c>
      <c r="BQ29" s="6">
        <f t="shared" si="44"/>
        <v>0</v>
      </c>
      <c r="BR29" s="7">
        <f t="shared" si="45"/>
        <v>0</v>
      </c>
      <c r="BS29" s="7">
        <f t="shared" si="46"/>
        <v>0</v>
      </c>
      <c r="BT29" s="7">
        <f t="shared" si="47"/>
        <v>0</v>
      </c>
      <c r="BU29" s="7">
        <f t="shared" si="48"/>
        <v>0</v>
      </c>
      <c r="BV29" s="19">
        <f t="shared" si="49"/>
        <v>0</v>
      </c>
      <c r="BW29" s="7">
        <f t="shared" si="50"/>
        <v>0</v>
      </c>
      <c r="BX29" s="7">
        <f t="shared" si="51"/>
        <v>0</v>
      </c>
      <c r="BY29" s="21">
        <f t="shared" si="52"/>
        <v>0</v>
      </c>
      <c r="BZ29" s="20">
        <f t="shared" si="53"/>
        <v>0</v>
      </c>
      <c r="CA29" s="20">
        <f t="shared" si="54"/>
        <v>0</v>
      </c>
      <c r="CB29" s="20">
        <f t="shared" si="55"/>
        <v>0</v>
      </c>
      <c r="CC29" s="20">
        <f t="shared" si="56"/>
        <v>0</v>
      </c>
      <c r="CD29" s="22">
        <f t="shared" si="57"/>
        <v>0</v>
      </c>
      <c r="CF29" s="23" t="e">
        <f>IF(#REF!&gt;0,#REF!,"")</f>
        <v>#REF!</v>
      </c>
      <c r="CG29" s="6">
        <f t="shared" si="58"/>
        <v>0</v>
      </c>
      <c r="CH29" s="7">
        <f t="shared" si="59"/>
        <v>0</v>
      </c>
      <c r="CI29" s="7">
        <f t="shared" si="60"/>
        <v>0</v>
      </c>
      <c r="CJ29" s="7">
        <f t="shared" si="61"/>
        <v>0</v>
      </c>
      <c r="CK29" s="7">
        <f t="shared" si="62"/>
        <v>0</v>
      </c>
      <c r="CL29" s="19">
        <f t="shared" si="63"/>
        <v>0</v>
      </c>
      <c r="CM29" s="7">
        <f t="shared" si="64"/>
        <v>0</v>
      </c>
      <c r="CN29" s="7">
        <f t="shared" si="65"/>
        <v>0</v>
      </c>
      <c r="CO29" s="21">
        <f t="shared" si="66"/>
        <v>0</v>
      </c>
      <c r="CP29" s="20">
        <f t="shared" si="67"/>
        <v>0</v>
      </c>
      <c r="CQ29" s="20">
        <f t="shared" si="68"/>
        <v>0</v>
      </c>
      <c r="CR29" s="20">
        <f t="shared" si="69"/>
        <v>0</v>
      </c>
      <c r="CS29" s="20">
        <f t="shared" si="70"/>
        <v>0</v>
      </c>
      <c r="CT29" s="22">
        <f t="shared" si="71"/>
        <v>0</v>
      </c>
      <c r="CV29" s="25" t="e">
        <f>IF(#REF!&gt;0,#REF!,"")</f>
        <v>#REF!</v>
      </c>
      <c r="CW29" s="43">
        <f t="shared" ref="CW29:CW50" si="102">U29+AK29+BA29+BQ29+CG29</f>
        <v>0</v>
      </c>
      <c r="CX29" s="43">
        <f t="shared" ref="CX29:CX50" si="103">V29+AL29+BB29+BR29+CH29</f>
        <v>0</v>
      </c>
      <c r="CY29" s="43">
        <f t="shared" ref="CY29:CY50" si="104">W29+AM29+BC29+BS29+CI29</f>
        <v>0</v>
      </c>
      <c r="CZ29" s="43">
        <f t="shared" ref="CZ29:CZ50" si="105">X29+AN29+BD29+BT29+CJ29</f>
        <v>0</v>
      </c>
      <c r="DA29" s="43">
        <f t="shared" ref="DA29:DA50" si="106">Y29+AO29+BE29+BU29+CK29</f>
        <v>0</v>
      </c>
      <c r="DB29" s="43">
        <f t="shared" ref="DB29:DB50" si="107">Z29+AP29+BF29+BV29+CL29</f>
        <v>0</v>
      </c>
      <c r="DC29" s="43">
        <f t="shared" ref="DC29:DC50" si="108">AA29+AQ29+BG29+BW29+CM29</f>
        <v>0</v>
      </c>
      <c r="DD29" s="43">
        <f t="shared" ref="DD29:DD50" si="109">AB29+AR29+BH29+BX29+CN29</f>
        <v>0</v>
      </c>
      <c r="DE29" s="44">
        <f t="shared" ref="DE29:DE50" si="110">AC29+AS29+BI29+BY29+CO29</f>
        <v>0</v>
      </c>
      <c r="DF29" s="44">
        <f t="shared" ref="DF29:DF50" si="111">AD29+AT29+BJ29+BZ29+CP29</f>
        <v>0</v>
      </c>
      <c r="DG29" s="44">
        <f t="shared" ref="DG29:DG50" si="112">AE29+AU29+BK29+CA29+CQ29</f>
        <v>0</v>
      </c>
      <c r="DH29" s="44">
        <f t="shared" ref="DH29:DH50" si="113">AF29+AV29+BL29+CB29+CR29</f>
        <v>0</v>
      </c>
      <c r="DI29" s="44">
        <f t="shared" ref="DI29:DI50" si="114">AG29+AW29+BM29+CC29+CS29</f>
        <v>0</v>
      </c>
      <c r="DJ29" s="45">
        <f t="shared" ref="DJ29:DJ50" si="115">AH29+AX29+BN29+CD29+CT29</f>
        <v>0</v>
      </c>
      <c r="DL29" s="41" t="s">
        <v>10</v>
      </c>
      <c r="DM29" s="31">
        <f>IFERROR(VLOOKUP(K25,$CF$3:$CT$60,2,0),0)</f>
        <v>0</v>
      </c>
      <c r="DN29" s="32">
        <f>IFERROR(VLOOKUP(K26,$CF$3:$CT$60,3,0),0)</f>
        <v>0</v>
      </c>
      <c r="DO29" s="32">
        <f>IFERROR(VLOOKUP(K27,$CF$3:$CT$60,4,0),0)</f>
        <v>0</v>
      </c>
      <c r="DP29" s="32">
        <f>IFERROR(VLOOKUP(K28,$CF$3:$CT$60,5,0),0)</f>
        <v>0</v>
      </c>
      <c r="DQ29" s="32">
        <f>IFERROR(VLOOKUP(K29,$CF$3:$CT$60,6,0),0)</f>
        <v>0</v>
      </c>
      <c r="DR29" s="32">
        <f>IFERROR(VLOOKUP(K30,$CF$3:$CT$60,7,0),0)</f>
        <v>0</v>
      </c>
      <c r="DS29" s="32">
        <f>IFERROR(VLOOKUP(K31,$CF$3:$CT$60,8,0),0)</f>
        <v>0</v>
      </c>
      <c r="DT29" s="35">
        <f>IFERROR(VLOOKUP(K32,$CF$3:$CT$60,9,0),0)</f>
        <v>0</v>
      </c>
    </row>
    <row r="30" spans="1:124" ht="23" customHeight="1" thickBot="1">
      <c r="A30" s="82"/>
      <c r="B30" s="15"/>
      <c r="C30" s="16"/>
      <c r="D30" s="15"/>
      <c r="E30" s="16"/>
      <c r="F30" s="15"/>
      <c r="G30" s="16"/>
      <c r="H30" s="15"/>
      <c r="I30" s="16"/>
      <c r="J30" s="15"/>
      <c r="K30" s="16"/>
      <c r="M30" s="64">
        <f t="shared" si="101"/>
        <v>0</v>
      </c>
      <c r="N30" s="56" t="str">
        <f>IF(DR25=0,"BOŞ",IF(DR25=1,"DERS",IF(DR25&gt;1,"ÇAKIŞMA")))</f>
        <v>BOŞ</v>
      </c>
      <c r="O30" s="56" t="str">
        <f>IF(DR26=0,"BOŞ",IF(DR26=1,"DERS",IF(DR26&gt;1,"ÇAKIŞMA")))</f>
        <v>BOŞ</v>
      </c>
      <c r="P30" s="56" t="str">
        <f>IF(DR27=0,"BOŞ",IF(DR27=1,"DERS",IF(DR27&gt;1,"ÇAKIŞMA")))</f>
        <v>BOŞ</v>
      </c>
      <c r="Q30" s="56" t="str">
        <f>IF(DR28=0,"BOŞ",IF(DR28=1,"DERS",IF(DR28&gt;1,"ÇAKIŞMA")))</f>
        <v>BOŞ</v>
      </c>
      <c r="R30" s="57" t="str">
        <f>IF(DR29=0,"BOŞ",IF(DR29=1,"DERS",IF(DR29&gt;1,"ÇAKIŞMA")))</f>
        <v>BOŞ</v>
      </c>
      <c r="T30" s="10" t="e">
        <f>IF(#REF!&gt;0,#REF!,"")</f>
        <v>#REF!</v>
      </c>
      <c r="U30" s="6">
        <f t="shared" si="2"/>
        <v>0</v>
      </c>
      <c r="V30" s="7">
        <f t="shared" si="3"/>
        <v>0</v>
      </c>
      <c r="W30" s="7">
        <f t="shared" si="4"/>
        <v>0</v>
      </c>
      <c r="X30" s="7">
        <f t="shared" si="5"/>
        <v>0</v>
      </c>
      <c r="Y30" s="7">
        <f t="shared" si="6"/>
        <v>0</v>
      </c>
      <c r="Z30" s="19">
        <f t="shared" si="7"/>
        <v>0</v>
      </c>
      <c r="AA30" s="7">
        <f t="shared" si="8"/>
        <v>0</v>
      </c>
      <c r="AB30" s="7">
        <f t="shared" si="9"/>
        <v>0</v>
      </c>
      <c r="AC30" s="21">
        <f t="shared" si="10"/>
        <v>0</v>
      </c>
      <c r="AD30" s="20">
        <f t="shared" si="11"/>
        <v>0</v>
      </c>
      <c r="AE30" s="20">
        <f t="shared" si="12"/>
        <v>0</v>
      </c>
      <c r="AF30" s="20">
        <f t="shared" si="13"/>
        <v>0</v>
      </c>
      <c r="AG30" s="20">
        <f t="shared" si="14"/>
        <v>0</v>
      </c>
      <c r="AH30" s="22">
        <f t="shared" si="15"/>
        <v>0</v>
      </c>
      <c r="AJ30" s="23" t="e">
        <f>IF(#REF!&gt;0,#REF!,"")</f>
        <v>#REF!</v>
      </c>
      <c r="AK30" s="6">
        <f t="shared" si="16"/>
        <v>0</v>
      </c>
      <c r="AL30" s="7">
        <f t="shared" si="17"/>
        <v>0</v>
      </c>
      <c r="AM30" s="7">
        <f t="shared" si="18"/>
        <v>0</v>
      </c>
      <c r="AN30" s="7">
        <f t="shared" si="19"/>
        <v>0</v>
      </c>
      <c r="AO30" s="7">
        <f t="shared" si="20"/>
        <v>0</v>
      </c>
      <c r="AP30" s="19">
        <f t="shared" si="21"/>
        <v>0</v>
      </c>
      <c r="AQ30" s="7">
        <f t="shared" si="22"/>
        <v>0</v>
      </c>
      <c r="AR30" s="7">
        <f t="shared" si="23"/>
        <v>0</v>
      </c>
      <c r="AS30" s="21">
        <f t="shared" si="24"/>
        <v>0</v>
      </c>
      <c r="AT30" s="20">
        <f t="shared" si="25"/>
        <v>0</v>
      </c>
      <c r="AU30" s="20">
        <f t="shared" si="26"/>
        <v>0</v>
      </c>
      <c r="AV30" s="20">
        <f t="shared" si="27"/>
        <v>0</v>
      </c>
      <c r="AW30" s="20">
        <f t="shared" si="28"/>
        <v>0</v>
      </c>
      <c r="AX30" s="22">
        <f t="shared" si="29"/>
        <v>0</v>
      </c>
      <c r="AZ30" s="23" t="e">
        <f>IF(#REF!&gt;0,#REF!,"")</f>
        <v>#REF!</v>
      </c>
      <c r="BA30" s="6">
        <f t="shared" si="30"/>
        <v>0</v>
      </c>
      <c r="BB30" s="7">
        <f t="shared" si="31"/>
        <v>0</v>
      </c>
      <c r="BC30" s="7">
        <f t="shared" si="32"/>
        <v>0</v>
      </c>
      <c r="BD30" s="7">
        <f t="shared" si="33"/>
        <v>0</v>
      </c>
      <c r="BE30" s="7">
        <f t="shared" si="34"/>
        <v>0</v>
      </c>
      <c r="BF30" s="19">
        <f t="shared" si="35"/>
        <v>0</v>
      </c>
      <c r="BG30" s="7">
        <f t="shared" si="36"/>
        <v>0</v>
      </c>
      <c r="BH30" s="7">
        <f t="shared" si="37"/>
        <v>0</v>
      </c>
      <c r="BI30" s="21">
        <f t="shared" si="38"/>
        <v>0</v>
      </c>
      <c r="BJ30" s="20">
        <f t="shared" si="39"/>
        <v>0</v>
      </c>
      <c r="BK30" s="20">
        <f t="shared" si="40"/>
        <v>0</v>
      </c>
      <c r="BL30" s="20">
        <f t="shared" si="41"/>
        <v>0</v>
      </c>
      <c r="BM30" s="20">
        <f t="shared" si="42"/>
        <v>0</v>
      </c>
      <c r="BN30" s="22">
        <f t="shared" si="43"/>
        <v>0</v>
      </c>
      <c r="BP30" s="23" t="e">
        <f>IF(#REF!&gt;0,#REF!,"")</f>
        <v>#REF!</v>
      </c>
      <c r="BQ30" s="6">
        <f t="shared" si="44"/>
        <v>0</v>
      </c>
      <c r="BR30" s="7">
        <f t="shared" si="45"/>
        <v>0</v>
      </c>
      <c r="BS30" s="7">
        <f t="shared" si="46"/>
        <v>0</v>
      </c>
      <c r="BT30" s="7">
        <f t="shared" si="47"/>
        <v>0</v>
      </c>
      <c r="BU30" s="7">
        <f t="shared" si="48"/>
        <v>0</v>
      </c>
      <c r="BV30" s="19">
        <f t="shared" si="49"/>
        <v>0</v>
      </c>
      <c r="BW30" s="7">
        <f t="shared" si="50"/>
        <v>0</v>
      </c>
      <c r="BX30" s="7">
        <f t="shared" si="51"/>
        <v>0</v>
      </c>
      <c r="BY30" s="21">
        <f t="shared" si="52"/>
        <v>0</v>
      </c>
      <c r="BZ30" s="20">
        <f t="shared" si="53"/>
        <v>0</v>
      </c>
      <c r="CA30" s="20">
        <f t="shared" si="54"/>
        <v>0</v>
      </c>
      <c r="CB30" s="20">
        <f t="shared" si="55"/>
        <v>0</v>
      </c>
      <c r="CC30" s="20">
        <f t="shared" si="56"/>
        <v>0</v>
      </c>
      <c r="CD30" s="22">
        <f t="shared" si="57"/>
        <v>0</v>
      </c>
      <c r="CF30" s="23" t="e">
        <f>IF(#REF!&gt;0,#REF!,"")</f>
        <v>#REF!</v>
      </c>
      <c r="CG30" s="6">
        <f t="shared" si="58"/>
        <v>0</v>
      </c>
      <c r="CH30" s="7">
        <f t="shared" si="59"/>
        <v>0</v>
      </c>
      <c r="CI30" s="7">
        <f t="shared" si="60"/>
        <v>0</v>
      </c>
      <c r="CJ30" s="7">
        <f t="shared" si="61"/>
        <v>0</v>
      </c>
      <c r="CK30" s="7">
        <f t="shared" si="62"/>
        <v>0</v>
      </c>
      <c r="CL30" s="19">
        <f t="shared" si="63"/>
        <v>0</v>
      </c>
      <c r="CM30" s="7">
        <f t="shared" si="64"/>
        <v>0</v>
      </c>
      <c r="CN30" s="7">
        <f t="shared" si="65"/>
        <v>0</v>
      </c>
      <c r="CO30" s="21">
        <f t="shared" si="66"/>
        <v>0</v>
      </c>
      <c r="CP30" s="20">
        <f t="shared" si="67"/>
        <v>0</v>
      </c>
      <c r="CQ30" s="20">
        <f t="shared" si="68"/>
        <v>0</v>
      </c>
      <c r="CR30" s="20">
        <f t="shared" si="69"/>
        <v>0</v>
      </c>
      <c r="CS30" s="20">
        <f t="shared" si="70"/>
        <v>0</v>
      </c>
      <c r="CT30" s="22">
        <f t="shared" si="71"/>
        <v>0</v>
      </c>
      <c r="CV30" s="25" t="e">
        <f>IF(#REF!&gt;0,#REF!,"")</f>
        <v>#REF!</v>
      </c>
      <c r="CW30" s="43">
        <f t="shared" si="102"/>
        <v>0</v>
      </c>
      <c r="CX30" s="43">
        <f t="shared" si="103"/>
        <v>0</v>
      </c>
      <c r="CY30" s="43">
        <f t="shared" si="104"/>
        <v>0</v>
      </c>
      <c r="CZ30" s="43">
        <f t="shared" si="105"/>
        <v>0</v>
      </c>
      <c r="DA30" s="43">
        <f t="shared" si="106"/>
        <v>0</v>
      </c>
      <c r="DB30" s="43">
        <f t="shared" si="107"/>
        <v>0</v>
      </c>
      <c r="DC30" s="43">
        <f t="shared" si="108"/>
        <v>0</v>
      </c>
      <c r="DD30" s="43">
        <f t="shared" si="109"/>
        <v>0</v>
      </c>
      <c r="DE30" s="44">
        <f t="shared" si="110"/>
        <v>0</v>
      </c>
      <c r="DF30" s="44">
        <f t="shared" si="111"/>
        <v>0</v>
      </c>
      <c r="DG30" s="44">
        <f t="shared" si="112"/>
        <v>0</v>
      </c>
      <c r="DH30" s="44">
        <f t="shared" si="113"/>
        <v>0</v>
      </c>
      <c r="DI30" s="44">
        <f t="shared" si="114"/>
        <v>0</v>
      </c>
      <c r="DJ30" s="45">
        <f t="shared" si="115"/>
        <v>0</v>
      </c>
    </row>
    <row r="31" spans="1:124" ht="23" customHeight="1" thickBot="1">
      <c r="A31" s="82"/>
      <c r="B31" s="15"/>
      <c r="C31" s="16"/>
      <c r="D31" s="15"/>
      <c r="E31" s="16"/>
      <c r="F31" s="15"/>
      <c r="G31" s="16"/>
      <c r="H31" s="15"/>
      <c r="I31" s="16"/>
      <c r="J31" s="15"/>
      <c r="K31" s="16"/>
      <c r="M31" s="64">
        <f t="shared" si="101"/>
        <v>0</v>
      </c>
      <c r="N31" s="56" t="str">
        <f>IF(DS25=0,"BOŞ",IF(DS25=1,"DERS",IF(DS25&gt;1,"ÇAKIŞMA")))</f>
        <v>BOŞ</v>
      </c>
      <c r="O31" s="56" t="str">
        <f>IF(DS26=0,"BOŞ",IF(DS26=1,"DERS",IF(DS26&gt;1,"ÇAKIŞMA")))</f>
        <v>BOŞ</v>
      </c>
      <c r="P31" s="56" t="str">
        <f>IF(DS27=0,"BOŞ",IF(DS27=1,"DERS",IF(DS27&gt;1,"ÇAKIŞMA")))</f>
        <v>BOŞ</v>
      </c>
      <c r="Q31" s="56" t="str">
        <f>IF(DS28=0,"BOŞ",IF(DS28=1,"DERS",IF(DS28&gt;1,"ÇAKIŞMA")))</f>
        <v>BOŞ</v>
      </c>
      <c r="R31" s="57" t="str">
        <f>IF(DS29=0,"BOŞ",IF(DS29=1,"DERS",IF(DS29&gt;1,"ÇAKIŞMA")))</f>
        <v>BOŞ</v>
      </c>
      <c r="T31" s="10" t="e">
        <f>IF(#REF!&gt;0,#REF!,"")</f>
        <v>#REF!</v>
      </c>
      <c r="U31" s="6">
        <f t="shared" si="2"/>
        <v>0</v>
      </c>
      <c r="V31" s="7">
        <f t="shared" si="3"/>
        <v>0</v>
      </c>
      <c r="W31" s="7">
        <f t="shared" si="4"/>
        <v>0</v>
      </c>
      <c r="X31" s="7">
        <f t="shared" si="5"/>
        <v>0</v>
      </c>
      <c r="Y31" s="7">
        <f t="shared" si="6"/>
        <v>0</v>
      </c>
      <c r="Z31" s="19">
        <f t="shared" si="7"/>
        <v>0</v>
      </c>
      <c r="AA31" s="7">
        <f t="shared" si="8"/>
        <v>0</v>
      </c>
      <c r="AB31" s="7">
        <f t="shared" si="9"/>
        <v>0</v>
      </c>
      <c r="AC31" s="21">
        <f t="shared" si="10"/>
        <v>0</v>
      </c>
      <c r="AD31" s="20">
        <f t="shared" si="11"/>
        <v>0</v>
      </c>
      <c r="AE31" s="20">
        <f t="shared" si="12"/>
        <v>0</v>
      </c>
      <c r="AF31" s="20">
        <f t="shared" si="13"/>
        <v>0</v>
      </c>
      <c r="AG31" s="20">
        <f t="shared" si="14"/>
        <v>0</v>
      </c>
      <c r="AH31" s="22">
        <f t="shared" si="15"/>
        <v>0</v>
      </c>
      <c r="AJ31" s="23" t="e">
        <f>IF(#REF!&gt;0,#REF!,"")</f>
        <v>#REF!</v>
      </c>
      <c r="AK31" s="6">
        <f t="shared" si="16"/>
        <v>0</v>
      </c>
      <c r="AL31" s="7">
        <f t="shared" si="17"/>
        <v>0</v>
      </c>
      <c r="AM31" s="7">
        <f t="shared" si="18"/>
        <v>0</v>
      </c>
      <c r="AN31" s="7">
        <f t="shared" si="19"/>
        <v>0</v>
      </c>
      <c r="AO31" s="7">
        <f t="shared" si="20"/>
        <v>0</v>
      </c>
      <c r="AP31" s="19">
        <f t="shared" si="21"/>
        <v>0</v>
      </c>
      <c r="AQ31" s="7">
        <f t="shared" si="22"/>
        <v>0</v>
      </c>
      <c r="AR31" s="7">
        <f t="shared" si="23"/>
        <v>0</v>
      </c>
      <c r="AS31" s="21">
        <f t="shared" si="24"/>
        <v>0</v>
      </c>
      <c r="AT31" s="20">
        <f t="shared" si="25"/>
        <v>0</v>
      </c>
      <c r="AU31" s="20">
        <f t="shared" si="26"/>
        <v>0</v>
      </c>
      <c r="AV31" s="20">
        <f t="shared" si="27"/>
        <v>0</v>
      </c>
      <c r="AW31" s="20">
        <f t="shared" si="28"/>
        <v>0</v>
      </c>
      <c r="AX31" s="22">
        <f t="shared" si="29"/>
        <v>0</v>
      </c>
      <c r="AZ31" s="23" t="e">
        <f>IF(#REF!&gt;0,#REF!,"")</f>
        <v>#REF!</v>
      </c>
      <c r="BA31" s="6">
        <f t="shared" si="30"/>
        <v>0</v>
      </c>
      <c r="BB31" s="7">
        <f t="shared" si="31"/>
        <v>0</v>
      </c>
      <c r="BC31" s="7">
        <f t="shared" si="32"/>
        <v>0</v>
      </c>
      <c r="BD31" s="7">
        <f t="shared" si="33"/>
        <v>0</v>
      </c>
      <c r="BE31" s="7">
        <f t="shared" si="34"/>
        <v>0</v>
      </c>
      <c r="BF31" s="19">
        <f t="shared" si="35"/>
        <v>0</v>
      </c>
      <c r="BG31" s="7">
        <f t="shared" si="36"/>
        <v>0</v>
      </c>
      <c r="BH31" s="7">
        <f t="shared" si="37"/>
        <v>0</v>
      </c>
      <c r="BI31" s="21">
        <f t="shared" si="38"/>
        <v>0</v>
      </c>
      <c r="BJ31" s="20">
        <f t="shared" si="39"/>
        <v>0</v>
      </c>
      <c r="BK31" s="20">
        <f t="shared" si="40"/>
        <v>0</v>
      </c>
      <c r="BL31" s="20">
        <f t="shared" si="41"/>
        <v>0</v>
      </c>
      <c r="BM31" s="20">
        <f t="shared" si="42"/>
        <v>0</v>
      </c>
      <c r="BN31" s="22">
        <f t="shared" si="43"/>
        <v>0</v>
      </c>
      <c r="BP31" s="23" t="e">
        <f>IF(#REF!&gt;0,#REF!,"")</f>
        <v>#REF!</v>
      </c>
      <c r="BQ31" s="6">
        <f t="shared" si="44"/>
        <v>0</v>
      </c>
      <c r="BR31" s="7">
        <f t="shared" si="45"/>
        <v>0</v>
      </c>
      <c r="BS31" s="7">
        <f t="shared" si="46"/>
        <v>0</v>
      </c>
      <c r="BT31" s="7">
        <f t="shared" si="47"/>
        <v>0</v>
      </c>
      <c r="BU31" s="7">
        <f t="shared" si="48"/>
        <v>0</v>
      </c>
      <c r="BV31" s="19">
        <f t="shared" si="49"/>
        <v>0</v>
      </c>
      <c r="BW31" s="7">
        <f t="shared" si="50"/>
        <v>0</v>
      </c>
      <c r="BX31" s="7">
        <f t="shared" si="51"/>
        <v>0</v>
      </c>
      <c r="BY31" s="21">
        <f t="shared" si="52"/>
        <v>0</v>
      </c>
      <c r="BZ31" s="20">
        <f t="shared" si="53"/>
        <v>0</v>
      </c>
      <c r="CA31" s="20">
        <f t="shared" si="54"/>
        <v>0</v>
      </c>
      <c r="CB31" s="20">
        <f t="shared" si="55"/>
        <v>0</v>
      </c>
      <c r="CC31" s="20">
        <f t="shared" si="56"/>
        <v>0</v>
      </c>
      <c r="CD31" s="22">
        <f t="shared" si="57"/>
        <v>0</v>
      </c>
      <c r="CF31" s="23" t="e">
        <f>IF(#REF!&gt;0,#REF!,"")</f>
        <v>#REF!</v>
      </c>
      <c r="CG31" s="6">
        <f t="shared" si="58"/>
        <v>0</v>
      </c>
      <c r="CH31" s="7">
        <f t="shared" si="59"/>
        <v>0</v>
      </c>
      <c r="CI31" s="7">
        <f t="shared" si="60"/>
        <v>0</v>
      </c>
      <c r="CJ31" s="7">
        <f t="shared" si="61"/>
        <v>0</v>
      </c>
      <c r="CK31" s="7">
        <f t="shared" si="62"/>
        <v>0</v>
      </c>
      <c r="CL31" s="19">
        <f t="shared" si="63"/>
        <v>0</v>
      </c>
      <c r="CM31" s="7">
        <f t="shared" si="64"/>
        <v>0</v>
      </c>
      <c r="CN31" s="7">
        <f t="shared" si="65"/>
        <v>0</v>
      </c>
      <c r="CO31" s="21">
        <f t="shared" si="66"/>
        <v>0</v>
      </c>
      <c r="CP31" s="20">
        <f t="shared" si="67"/>
        <v>0</v>
      </c>
      <c r="CQ31" s="20">
        <f t="shared" si="68"/>
        <v>0</v>
      </c>
      <c r="CR31" s="20">
        <f t="shared" si="69"/>
        <v>0</v>
      </c>
      <c r="CS31" s="20">
        <f t="shared" si="70"/>
        <v>0</v>
      </c>
      <c r="CT31" s="22">
        <f t="shared" si="71"/>
        <v>0</v>
      </c>
      <c r="CV31" s="25" t="e">
        <f>IF(#REF!&gt;0,#REF!,"")</f>
        <v>#REF!</v>
      </c>
      <c r="CW31" s="43">
        <f t="shared" si="102"/>
        <v>0</v>
      </c>
      <c r="CX31" s="43">
        <f t="shared" si="103"/>
        <v>0</v>
      </c>
      <c r="CY31" s="43">
        <f t="shared" si="104"/>
        <v>0</v>
      </c>
      <c r="CZ31" s="43">
        <f t="shared" si="105"/>
        <v>0</v>
      </c>
      <c r="DA31" s="43">
        <f t="shared" si="106"/>
        <v>0</v>
      </c>
      <c r="DB31" s="43">
        <f t="shared" si="107"/>
        <v>0</v>
      </c>
      <c r="DC31" s="43">
        <f t="shared" si="108"/>
        <v>0</v>
      </c>
      <c r="DD31" s="43">
        <f t="shared" si="109"/>
        <v>0</v>
      </c>
      <c r="DE31" s="44">
        <f t="shared" si="110"/>
        <v>0</v>
      </c>
      <c r="DF31" s="44">
        <f t="shared" si="111"/>
        <v>0</v>
      </c>
      <c r="DG31" s="44">
        <f t="shared" si="112"/>
        <v>0</v>
      </c>
      <c r="DH31" s="44">
        <f t="shared" si="113"/>
        <v>0</v>
      </c>
      <c r="DI31" s="44">
        <f t="shared" si="114"/>
        <v>0</v>
      </c>
      <c r="DJ31" s="45">
        <f t="shared" si="115"/>
        <v>0</v>
      </c>
    </row>
    <row r="32" spans="1:124" ht="23" customHeight="1" thickBot="1">
      <c r="A32" s="71"/>
      <c r="B32" s="17"/>
      <c r="C32" s="18"/>
      <c r="D32" s="17"/>
      <c r="E32" s="18"/>
      <c r="F32" s="17"/>
      <c r="G32" s="18"/>
      <c r="H32" s="17"/>
      <c r="I32" s="18"/>
      <c r="J32" s="17"/>
      <c r="K32" s="18"/>
      <c r="M32" s="87">
        <f t="shared" si="101"/>
        <v>0</v>
      </c>
      <c r="N32" s="58" t="str">
        <f>IF(DT25=0,"BOŞ",IF(DT25=1,"DERS",IF(DT25&gt;1,"ÇAKIŞMA")))</f>
        <v>BOŞ</v>
      </c>
      <c r="O32" s="58" t="str">
        <f>IF(DT26=0,"BOŞ",IF(DT26=1,"DERS",IF(DT26&gt;1,"ÇAKIŞMA")))</f>
        <v>BOŞ</v>
      </c>
      <c r="P32" s="58" t="str">
        <f>IF(DT27=0,"BOŞ",IF(DT27=1,"DERS",IF(DT27&gt;1,"ÇAKIŞMA")))</f>
        <v>BOŞ</v>
      </c>
      <c r="Q32" s="58" t="str">
        <f>IF(DT28=0,"BOŞ",IF(DT28=1,"DERS",IF(DT28&gt;1,"ÇAKIŞMA")))</f>
        <v>BOŞ</v>
      </c>
      <c r="R32" s="59" t="str">
        <f>IF(DT29=0,"BOŞ",IF(DT29=1,"DERS",IF(DT29&gt;1,"ÇAKIŞMA")))</f>
        <v>BOŞ</v>
      </c>
      <c r="T32" s="10" t="e">
        <f>IF(#REF!&gt;0,#REF!,"")</f>
        <v>#REF!</v>
      </c>
      <c r="U32" s="6">
        <f t="shared" si="2"/>
        <v>0</v>
      </c>
      <c r="V32" s="7">
        <f t="shared" si="3"/>
        <v>0</v>
      </c>
      <c r="W32" s="7">
        <f t="shared" si="4"/>
        <v>0</v>
      </c>
      <c r="X32" s="7">
        <f t="shared" si="5"/>
        <v>0</v>
      </c>
      <c r="Y32" s="7">
        <f t="shared" si="6"/>
        <v>0</v>
      </c>
      <c r="Z32" s="19">
        <f t="shared" si="7"/>
        <v>0</v>
      </c>
      <c r="AA32" s="7">
        <f t="shared" si="8"/>
        <v>0</v>
      </c>
      <c r="AB32" s="7">
        <f t="shared" si="9"/>
        <v>0</v>
      </c>
      <c r="AC32" s="21">
        <f t="shared" si="10"/>
        <v>0</v>
      </c>
      <c r="AD32" s="20">
        <f t="shared" si="11"/>
        <v>0</v>
      </c>
      <c r="AE32" s="20">
        <f t="shared" si="12"/>
        <v>0</v>
      </c>
      <c r="AF32" s="20">
        <f t="shared" si="13"/>
        <v>0</v>
      </c>
      <c r="AG32" s="20">
        <f t="shared" si="14"/>
        <v>0</v>
      </c>
      <c r="AH32" s="22">
        <f t="shared" si="15"/>
        <v>0</v>
      </c>
      <c r="AJ32" s="23" t="e">
        <f>IF(#REF!&gt;0,#REF!,"")</f>
        <v>#REF!</v>
      </c>
      <c r="AK32" s="6">
        <f t="shared" si="16"/>
        <v>0</v>
      </c>
      <c r="AL32" s="7">
        <f t="shared" si="17"/>
        <v>0</v>
      </c>
      <c r="AM32" s="7">
        <f t="shared" si="18"/>
        <v>0</v>
      </c>
      <c r="AN32" s="7">
        <f t="shared" si="19"/>
        <v>0</v>
      </c>
      <c r="AO32" s="7">
        <f t="shared" si="20"/>
        <v>0</v>
      </c>
      <c r="AP32" s="19">
        <f t="shared" si="21"/>
        <v>0</v>
      </c>
      <c r="AQ32" s="7">
        <f t="shared" si="22"/>
        <v>0</v>
      </c>
      <c r="AR32" s="7">
        <f t="shared" si="23"/>
        <v>0</v>
      </c>
      <c r="AS32" s="21">
        <f t="shared" si="24"/>
        <v>0</v>
      </c>
      <c r="AT32" s="20">
        <f t="shared" si="25"/>
        <v>0</v>
      </c>
      <c r="AU32" s="20">
        <f t="shared" si="26"/>
        <v>0</v>
      </c>
      <c r="AV32" s="20">
        <f t="shared" si="27"/>
        <v>0</v>
      </c>
      <c r="AW32" s="20">
        <f t="shared" si="28"/>
        <v>0</v>
      </c>
      <c r="AX32" s="22">
        <f t="shared" si="29"/>
        <v>0</v>
      </c>
      <c r="AZ32" s="23" t="e">
        <f>IF(#REF!&gt;0,#REF!,"")</f>
        <v>#REF!</v>
      </c>
      <c r="BA32" s="6">
        <f t="shared" si="30"/>
        <v>0</v>
      </c>
      <c r="BB32" s="7">
        <f t="shared" si="31"/>
        <v>0</v>
      </c>
      <c r="BC32" s="7">
        <f t="shared" si="32"/>
        <v>0</v>
      </c>
      <c r="BD32" s="7">
        <f t="shared" si="33"/>
        <v>0</v>
      </c>
      <c r="BE32" s="7">
        <f t="shared" si="34"/>
        <v>0</v>
      </c>
      <c r="BF32" s="19">
        <f t="shared" si="35"/>
        <v>0</v>
      </c>
      <c r="BG32" s="7">
        <f t="shared" si="36"/>
        <v>0</v>
      </c>
      <c r="BH32" s="7">
        <f t="shared" si="37"/>
        <v>0</v>
      </c>
      <c r="BI32" s="21">
        <f t="shared" si="38"/>
        <v>0</v>
      </c>
      <c r="BJ32" s="20">
        <f t="shared" si="39"/>
        <v>0</v>
      </c>
      <c r="BK32" s="20">
        <f t="shared" si="40"/>
        <v>0</v>
      </c>
      <c r="BL32" s="20">
        <f t="shared" si="41"/>
        <v>0</v>
      </c>
      <c r="BM32" s="20">
        <f t="shared" si="42"/>
        <v>0</v>
      </c>
      <c r="BN32" s="22">
        <f t="shared" si="43"/>
        <v>0</v>
      </c>
      <c r="BP32" s="23" t="e">
        <f>IF(#REF!&gt;0,#REF!,"")</f>
        <v>#REF!</v>
      </c>
      <c r="BQ32" s="6">
        <f t="shared" si="44"/>
        <v>0</v>
      </c>
      <c r="BR32" s="7">
        <f t="shared" si="45"/>
        <v>0</v>
      </c>
      <c r="BS32" s="7">
        <f t="shared" si="46"/>
        <v>0</v>
      </c>
      <c r="BT32" s="7">
        <f t="shared" si="47"/>
        <v>0</v>
      </c>
      <c r="BU32" s="7">
        <f t="shared" si="48"/>
        <v>0</v>
      </c>
      <c r="BV32" s="19">
        <f t="shared" si="49"/>
        <v>0</v>
      </c>
      <c r="BW32" s="7">
        <f t="shared" si="50"/>
        <v>0</v>
      </c>
      <c r="BX32" s="7">
        <f t="shared" si="51"/>
        <v>0</v>
      </c>
      <c r="BY32" s="21">
        <f t="shared" si="52"/>
        <v>0</v>
      </c>
      <c r="BZ32" s="20">
        <f t="shared" si="53"/>
        <v>0</v>
      </c>
      <c r="CA32" s="20">
        <f t="shared" si="54"/>
        <v>0</v>
      </c>
      <c r="CB32" s="20">
        <f t="shared" si="55"/>
        <v>0</v>
      </c>
      <c r="CC32" s="20">
        <f t="shared" si="56"/>
        <v>0</v>
      </c>
      <c r="CD32" s="22">
        <f t="shared" si="57"/>
        <v>0</v>
      </c>
      <c r="CF32" s="23" t="e">
        <f>IF(#REF!&gt;0,#REF!,"")</f>
        <v>#REF!</v>
      </c>
      <c r="CG32" s="6">
        <f t="shared" si="58"/>
        <v>0</v>
      </c>
      <c r="CH32" s="7">
        <f t="shared" si="59"/>
        <v>0</v>
      </c>
      <c r="CI32" s="7">
        <f t="shared" si="60"/>
        <v>0</v>
      </c>
      <c r="CJ32" s="7">
        <f t="shared" si="61"/>
        <v>0</v>
      </c>
      <c r="CK32" s="7">
        <f t="shared" si="62"/>
        <v>0</v>
      </c>
      <c r="CL32" s="19">
        <f t="shared" si="63"/>
        <v>0</v>
      </c>
      <c r="CM32" s="7">
        <f t="shared" si="64"/>
        <v>0</v>
      </c>
      <c r="CN32" s="7">
        <f t="shared" si="65"/>
        <v>0</v>
      </c>
      <c r="CO32" s="21">
        <f t="shared" si="66"/>
        <v>0</v>
      </c>
      <c r="CP32" s="20">
        <f t="shared" si="67"/>
        <v>0</v>
      </c>
      <c r="CQ32" s="20">
        <f t="shared" si="68"/>
        <v>0</v>
      </c>
      <c r="CR32" s="20">
        <f t="shared" si="69"/>
        <v>0</v>
      </c>
      <c r="CS32" s="20">
        <f t="shared" si="70"/>
        <v>0</v>
      </c>
      <c r="CT32" s="22">
        <f t="shared" si="71"/>
        <v>0</v>
      </c>
      <c r="CV32" s="25" t="e">
        <f>IF(#REF!&gt;0,#REF!,"")</f>
        <v>#REF!</v>
      </c>
      <c r="CW32" s="43">
        <f t="shared" si="102"/>
        <v>0</v>
      </c>
      <c r="CX32" s="43">
        <f t="shared" si="103"/>
        <v>0</v>
      </c>
      <c r="CY32" s="43">
        <f t="shared" si="104"/>
        <v>0</v>
      </c>
      <c r="CZ32" s="43">
        <f t="shared" si="105"/>
        <v>0</v>
      </c>
      <c r="DA32" s="43">
        <f t="shared" si="106"/>
        <v>0</v>
      </c>
      <c r="DB32" s="43">
        <f t="shared" si="107"/>
        <v>0</v>
      </c>
      <c r="DC32" s="43">
        <f t="shared" si="108"/>
        <v>0</v>
      </c>
      <c r="DD32" s="43">
        <f t="shared" si="109"/>
        <v>0</v>
      </c>
      <c r="DE32" s="44">
        <f t="shared" si="110"/>
        <v>0</v>
      </c>
      <c r="DF32" s="44">
        <f t="shared" si="111"/>
        <v>0</v>
      </c>
      <c r="DG32" s="44">
        <f t="shared" si="112"/>
        <v>0</v>
      </c>
      <c r="DH32" s="44">
        <f t="shared" si="113"/>
        <v>0</v>
      </c>
      <c r="DI32" s="44">
        <f t="shared" si="114"/>
        <v>0</v>
      </c>
      <c r="DJ32" s="45">
        <f t="shared" si="115"/>
        <v>0</v>
      </c>
    </row>
    <row r="33" spans="1:124" ht="23" customHeight="1" thickBot="1">
      <c r="A33" s="69"/>
      <c r="B33" s="83"/>
      <c r="C33" s="69"/>
      <c r="D33" s="83"/>
      <c r="E33" s="69"/>
      <c r="F33" s="83"/>
      <c r="G33" s="69"/>
      <c r="H33" s="83"/>
      <c r="I33" s="69"/>
      <c r="J33" s="83"/>
      <c r="K33" s="69"/>
      <c r="M33" s="65"/>
      <c r="N33" s="60"/>
      <c r="O33" s="60"/>
      <c r="P33" s="60"/>
      <c r="Q33" s="60"/>
      <c r="R33" s="60"/>
      <c r="T33" s="10" t="e">
        <f>IF(#REF!&gt;0,#REF!,"")</f>
        <v>#REF!</v>
      </c>
      <c r="U33" s="6">
        <f t="shared" si="2"/>
        <v>0</v>
      </c>
      <c r="V33" s="7">
        <f t="shared" si="3"/>
        <v>0</v>
      </c>
      <c r="W33" s="7">
        <f t="shared" si="4"/>
        <v>0</v>
      </c>
      <c r="X33" s="7">
        <f t="shared" si="5"/>
        <v>0</v>
      </c>
      <c r="Y33" s="7">
        <f t="shared" si="6"/>
        <v>0</v>
      </c>
      <c r="Z33" s="19">
        <f t="shared" si="7"/>
        <v>0</v>
      </c>
      <c r="AA33" s="7">
        <f t="shared" si="8"/>
        <v>0</v>
      </c>
      <c r="AB33" s="7">
        <f t="shared" si="9"/>
        <v>0</v>
      </c>
      <c r="AC33" s="21">
        <f t="shared" si="10"/>
        <v>0</v>
      </c>
      <c r="AD33" s="20">
        <f t="shared" si="11"/>
        <v>0</v>
      </c>
      <c r="AE33" s="20">
        <f t="shared" si="12"/>
        <v>0</v>
      </c>
      <c r="AF33" s="20">
        <f t="shared" si="13"/>
        <v>0</v>
      </c>
      <c r="AG33" s="20">
        <f t="shared" si="14"/>
        <v>0</v>
      </c>
      <c r="AH33" s="22">
        <f t="shared" si="15"/>
        <v>0</v>
      </c>
      <c r="AJ33" s="23" t="e">
        <f>IF(#REF!&gt;0,#REF!,"")</f>
        <v>#REF!</v>
      </c>
      <c r="AK33" s="6">
        <f t="shared" si="16"/>
        <v>0</v>
      </c>
      <c r="AL33" s="7">
        <f t="shared" si="17"/>
        <v>0</v>
      </c>
      <c r="AM33" s="7">
        <f t="shared" si="18"/>
        <v>0</v>
      </c>
      <c r="AN33" s="7">
        <f t="shared" si="19"/>
        <v>0</v>
      </c>
      <c r="AO33" s="7">
        <f t="shared" si="20"/>
        <v>0</v>
      </c>
      <c r="AP33" s="19">
        <f t="shared" si="21"/>
        <v>0</v>
      </c>
      <c r="AQ33" s="7">
        <f t="shared" si="22"/>
        <v>0</v>
      </c>
      <c r="AR33" s="7">
        <f t="shared" si="23"/>
        <v>0</v>
      </c>
      <c r="AS33" s="21">
        <f t="shared" si="24"/>
        <v>0</v>
      </c>
      <c r="AT33" s="20">
        <f t="shared" si="25"/>
        <v>0</v>
      </c>
      <c r="AU33" s="20">
        <f t="shared" si="26"/>
        <v>0</v>
      </c>
      <c r="AV33" s="20">
        <f t="shared" si="27"/>
        <v>0</v>
      </c>
      <c r="AW33" s="20">
        <f t="shared" si="28"/>
        <v>0</v>
      </c>
      <c r="AX33" s="22">
        <f t="shared" si="29"/>
        <v>0</v>
      </c>
      <c r="AZ33" s="23" t="e">
        <f>IF(#REF!&gt;0,#REF!,"")</f>
        <v>#REF!</v>
      </c>
      <c r="BA33" s="6">
        <f t="shared" si="30"/>
        <v>0</v>
      </c>
      <c r="BB33" s="7">
        <f t="shared" si="31"/>
        <v>0</v>
      </c>
      <c r="BC33" s="7">
        <f t="shared" si="32"/>
        <v>0</v>
      </c>
      <c r="BD33" s="7">
        <f t="shared" si="33"/>
        <v>0</v>
      </c>
      <c r="BE33" s="7">
        <f t="shared" si="34"/>
        <v>0</v>
      </c>
      <c r="BF33" s="19">
        <f t="shared" si="35"/>
        <v>0</v>
      </c>
      <c r="BG33" s="7">
        <f t="shared" si="36"/>
        <v>0</v>
      </c>
      <c r="BH33" s="7">
        <f t="shared" si="37"/>
        <v>0</v>
      </c>
      <c r="BI33" s="21">
        <f t="shared" si="38"/>
        <v>0</v>
      </c>
      <c r="BJ33" s="20">
        <f t="shared" si="39"/>
        <v>0</v>
      </c>
      <c r="BK33" s="20">
        <f t="shared" si="40"/>
        <v>0</v>
      </c>
      <c r="BL33" s="20">
        <f t="shared" si="41"/>
        <v>0</v>
      </c>
      <c r="BM33" s="20">
        <f t="shared" si="42"/>
        <v>0</v>
      </c>
      <c r="BN33" s="22">
        <f t="shared" si="43"/>
        <v>0</v>
      </c>
      <c r="BP33" s="23" t="e">
        <f>IF(#REF!&gt;0,#REF!,"")</f>
        <v>#REF!</v>
      </c>
      <c r="BQ33" s="6">
        <f t="shared" si="44"/>
        <v>0</v>
      </c>
      <c r="BR33" s="7">
        <f t="shared" si="45"/>
        <v>0</v>
      </c>
      <c r="BS33" s="7">
        <f t="shared" si="46"/>
        <v>0</v>
      </c>
      <c r="BT33" s="7">
        <f t="shared" si="47"/>
        <v>0</v>
      </c>
      <c r="BU33" s="7">
        <f t="shared" si="48"/>
        <v>0</v>
      </c>
      <c r="BV33" s="19">
        <f t="shared" si="49"/>
        <v>0</v>
      </c>
      <c r="BW33" s="7">
        <f t="shared" si="50"/>
        <v>0</v>
      </c>
      <c r="BX33" s="7">
        <f t="shared" si="51"/>
        <v>0</v>
      </c>
      <c r="BY33" s="21">
        <f t="shared" si="52"/>
        <v>0</v>
      </c>
      <c r="BZ33" s="20">
        <f t="shared" si="53"/>
        <v>0</v>
      </c>
      <c r="CA33" s="20">
        <f t="shared" si="54"/>
        <v>0</v>
      </c>
      <c r="CB33" s="20">
        <f t="shared" si="55"/>
        <v>0</v>
      </c>
      <c r="CC33" s="20">
        <f t="shared" si="56"/>
        <v>0</v>
      </c>
      <c r="CD33" s="22">
        <f t="shared" si="57"/>
        <v>0</v>
      </c>
      <c r="CF33" s="23" t="e">
        <f>IF(#REF!&gt;0,#REF!,"")</f>
        <v>#REF!</v>
      </c>
      <c r="CG33" s="6">
        <f t="shared" si="58"/>
        <v>0</v>
      </c>
      <c r="CH33" s="7">
        <f t="shared" si="59"/>
        <v>0</v>
      </c>
      <c r="CI33" s="7">
        <f t="shared" si="60"/>
        <v>0</v>
      </c>
      <c r="CJ33" s="7">
        <f t="shared" si="61"/>
        <v>0</v>
      </c>
      <c r="CK33" s="7">
        <f t="shared" si="62"/>
        <v>0</v>
      </c>
      <c r="CL33" s="19">
        <f t="shared" si="63"/>
        <v>0</v>
      </c>
      <c r="CM33" s="7">
        <f t="shared" si="64"/>
        <v>0</v>
      </c>
      <c r="CN33" s="7">
        <f t="shared" si="65"/>
        <v>0</v>
      </c>
      <c r="CO33" s="21">
        <f t="shared" si="66"/>
        <v>0</v>
      </c>
      <c r="CP33" s="20">
        <f t="shared" si="67"/>
        <v>0</v>
      </c>
      <c r="CQ33" s="20">
        <f t="shared" si="68"/>
        <v>0</v>
      </c>
      <c r="CR33" s="20">
        <f t="shared" si="69"/>
        <v>0</v>
      </c>
      <c r="CS33" s="20">
        <f t="shared" si="70"/>
        <v>0</v>
      </c>
      <c r="CT33" s="22">
        <f t="shared" si="71"/>
        <v>0</v>
      </c>
      <c r="CV33" s="25" t="e">
        <f>IF(#REF!&gt;0,#REF!,"")</f>
        <v>#REF!</v>
      </c>
      <c r="CW33" s="43">
        <f t="shared" si="102"/>
        <v>0</v>
      </c>
      <c r="CX33" s="43">
        <f t="shared" si="103"/>
        <v>0</v>
      </c>
      <c r="CY33" s="43">
        <f t="shared" si="104"/>
        <v>0</v>
      </c>
      <c r="CZ33" s="43">
        <f t="shared" si="105"/>
        <v>0</v>
      </c>
      <c r="DA33" s="43">
        <f t="shared" si="106"/>
        <v>0</v>
      </c>
      <c r="DB33" s="43">
        <f t="shared" si="107"/>
        <v>0</v>
      </c>
      <c r="DC33" s="43">
        <f t="shared" si="108"/>
        <v>0</v>
      </c>
      <c r="DD33" s="43">
        <f t="shared" si="109"/>
        <v>0</v>
      </c>
      <c r="DE33" s="44">
        <f t="shared" si="110"/>
        <v>0</v>
      </c>
      <c r="DF33" s="44">
        <f t="shared" si="111"/>
        <v>0</v>
      </c>
      <c r="DG33" s="44">
        <f t="shared" si="112"/>
        <v>0</v>
      </c>
      <c r="DH33" s="44">
        <f t="shared" si="113"/>
        <v>0</v>
      </c>
      <c r="DI33" s="44">
        <f t="shared" si="114"/>
        <v>0</v>
      </c>
      <c r="DJ33" s="45">
        <f t="shared" si="115"/>
        <v>0</v>
      </c>
    </row>
    <row r="34" spans="1:124" ht="23" customHeight="1" thickBot="1">
      <c r="A34" s="197"/>
      <c r="B34" s="197"/>
      <c r="C34" s="197"/>
      <c r="D34" s="197"/>
      <c r="E34" s="197"/>
      <c r="F34" s="198"/>
      <c r="G34" s="198"/>
      <c r="H34" s="198"/>
      <c r="I34" s="199"/>
      <c r="J34" s="199"/>
      <c r="K34" s="199"/>
      <c r="M34" s="62"/>
      <c r="N34" s="200" t="s">
        <v>11</v>
      </c>
      <c r="O34" s="200"/>
      <c r="P34" s="200"/>
      <c r="Q34" s="200"/>
      <c r="R34" s="200"/>
      <c r="T34" s="10" t="e">
        <f>IF(#REF!&gt;0,#REF!,"")</f>
        <v>#REF!</v>
      </c>
      <c r="U34" s="6">
        <f t="shared" si="2"/>
        <v>0</v>
      </c>
      <c r="V34" s="7">
        <f t="shared" si="3"/>
        <v>0</v>
      </c>
      <c r="W34" s="7">
        <f t="shared" si="4"/>
        <v>0</v>
      </c>
      <c r="X34" s="7">
        <f t="shared" si="5"/>
        <v>0</v>
      </c>
      <c r="Y34" s="7">
        <f t="shared" si="6"/>
        <v>0</v>
      </c>
      <c r="Z34" s="19">
        <f t="shared" si="7"/>
        <v>0</v>
      </c>
      <c r="AA34" s="7">
        <f t="shared" si="8"/>
        <v>0</v>
      </c>
      <c r="AB34" s="7">
        <f t="shared" si="9"/>
        <v>0</v>
      </c>
      <c r="AC34" s="21">
        <f t="shared" si="10"/>
        <v>0</v>
      </c>
      <c r="AD34" s="20">
        <f t="shared" si="11"/>
        <v>0</v>
      </c>
      <c r="AE34" s="20">
        <f t="shared" si="12"/>
        <v>0</v>
      </c>
      <c r="AF34" s="20">
        <f t="shared" si="13"/>
        <v>0</v>
      </c>
      <c r="AG34" s="20">
        <f t="shared" si="14"/>
        <v>0</v>
      </c>
      <c r="AH34" s="22">
        <f t="shared" si="15"/>
        <v>0</v>
      </c>
      <c r="AJ34" s="23" t="e">
        <f>IF(#REF!&gt;0,#REF!,"")</f>
        <v>#REF!</v>
      </c>
      <c r="AK34" s="6">
        <f t="shared" si="16"/>
        <v>0</v>
      </c>
      <c r="AL34" s="7">
        <f t="shared" si="17"/>
        <v>0</v>
      </c>
      <c r="AM34" s="7">
        <f t="shared" si="18"/>
        <v>0</v>
      </c>
      <c r="AN34" s="7">
        <f t="shared" si="19"/>
        <v>0</v>
      </c>
      <c r="AO34" s="7">
        <f t="shared" si="20"/>
        <v>0</v>
      </c>
      <c r="AP34" s="19">
        <f t="shared" si="21"/>
        <v>0</v>
      </c>
      <c r="AQ34" s="7">
        <f t="shared" si="22"/>
        <v>0</v>
      </c>
      <c r="AR34" s="7">
        <f t="shared" si="23"/>
        <v>0</v>
      </c>
      <c r="AS34" s="21">
        <f t="shared" si="24"/>
        <v>0</v>
      </c>
      <c r="AT34" s="20">
        <f t="shared" si="25"/>
        <v>0</v>
      </c>
      <c r="AU34" s="20">
        <f t="shared" si="26"/>
        <v>0</v>
      </c>
      <c r="AV34" s="20">
        <f t="shared" si="27"/>
        <v>0</v>
      </c>
      <c r="AW34" s="20">
        <f t="shared" si="28"/>
        <v>0</v>
      </c>
      <c r="AX34" s="22">
        <f t="shared" si="29"/>
        <v>0</v>
      </c>
      <c r="AZ34" s="23" t="e">
        <f>IF(#REF!&gt;0,#REF!,"")</f>
        <v>#REF!</v>
      </c>
      <c r="BA34" s="6">
        <f t="shared" si="30"/>
        <v>0</v>
      </c>
      <c r="BB34" s="7">
        <f t="shared" si="31"/>
        <v>0</v>
      </c>
      <c r="BC34" s="7">
        <f t="shared" si="32"/>
        <v>0</v>
      </c>
      <c r="BD34" s="7">
        <f t="shared" si="33"/>
        <v>0</v>
      </c>
      <c r="BE34" s="7">
        <f t="shared" si="34"/>
        <v>0</v>
      </c>
      <c r="BF34" s="19">
        <f t="shared" si="35"/>
        <v>0</v>
      </c>
      <c r="BG34" s="7">
        <f t="shared" si="36"/>
        <v>0</v>
      </c>
      <c r="BH34" s="7">
        <f t="shared" si="37"/>
        <v>0</v>
      </c>
      <c r="BI34" s="21">
        <f t="shared" si="38"/>
        <v>0</v>
      </c>
      <c r="BJ34" s="20">
        <f t="shared" si="39"/>
        <v>0</v>
      </c>
      <c r="BK34" s="20">
        <f t="shared" si="40"/>
        <v>0</v>
      </c>
      <c r="BL34" s="20">
        <f t="shared" si="41"/>
        <v>0</v>
      </c>
      <c r="BM34" s="20">
        <f t="shared" si="42"/>
        <v>0</v>
      </c>
      <c r="BN34" s="22">
        <f t="shared" si="43"/>
        <v>0</v>
      </c>
      <c r="BP34" s="23" t="e">
        <f>IF(#REF!&gt;0,#REF!,"")</f>
        <v>#REF!</v>
      </c>
      <c r="BQ34" s="6">
        <f t="shared" si="44"/>
        <v>0</v>
      </c>
      <c r="BR34" s="7">
        <f t="shared" si="45"/>
        <v>0</v>
      </c>
      <c r="BS34" s="7">
        <f t="shared" si="46"/>
        <v>0</v>
      </c>
      <c r="BT34" s="7">
        <f t="shared" si="47"/>
        <v>0</v>
      </c>
      <c r="BU34" s="7">
        <f t="shared" si="48"/>
        <v>0</v>
      </c>
      <c r="BV34" s="19">
        <f t="shared" si="49"/>
        <v>0</v>
      </c>
      <c r="BW34" s="7">
        <f t="shared" si="50"/>
        <v>0</v>
      </c>
      <c r="BX34" s="7">
        <f t="shared" si="51"/>
        <v>0</v>
      </c>
      <c r="BY34" s="21">
        <f t="shared" si="52"/>
        <v>0</v>
      </c>
      <c r="BZ34" s="20">
        <f t="shared" si="53"/>
        <v>0</v>
      </c>
      <c r="CA34" s="20">
        <f t="shared" si="54"/>
        <v>0</v>
      </c>
      <c r="CB34" s="20">
        <f t="shared" si="55"/>
        <v>0</v>
      </c>
      <c r="CC34" s="20">
        <f t="shared" si="56"/>
        <v>0</v>
      </c>
      <c r="CD34" s="22">
        <f t="shared" si="57"/>
        <v>0</v>
      </c>
      <c r="CF34" s="23" t="e">
        <f>IF(#REF!&gt;0,#REF!,"")</f>
        <v>#REF!</v>
      </c>
      <c r="CG34" s="6">
        <f t="shared" si="58"/>
        <v>0</v>
      </c>
      <c r="CH34" s="7">
        <f t="shared" si="59"/>
        <v>0</v>
      </c>
      <c r="CI34" s="7">
        <f t="shared" si="60"/>
        <v>0</v>
      </c>
      <c r="CJ34" s="7">
        <f t="shared" si="61"/>
        <v>0</v>
      </c>
      <c r="CK34" s="7">
        <f t="shared" si="62"/>
        <v>0</v>
      </c>
      <c r="CL34" s="19">
        <f t="shared" si="63"/>
        <v>0</v>
      </c>
      <c r="CM34" s="7">
        <f t="shared" si="64"/>
        <v>0</v>
      </c>
      <c r="CN34" s="7">
        <f t="shared" si="65"/>
        <v>0</v>
      </c>
      <c r="CO34" s="21">
        <f t="shared" si="66"/>
        <v>0</v>
      </c>
      <c r="CP34" s="20">
        <f t="shared" si="67"/>
        <v>0</v>
      </c>
      <c r="CQ34" s="20">
        <f t="shared" si="68"/>
        <v>0</v>
      </c>
      <c r="CR34" s="20">
        <f t="shared" si="69"/>
        <v>0</v>
      </c>
      <c r="CS34" s="20">
        <f t="shared" si="70"/>
        <v>0</v>
      </c>
      <c r="CT34" s="22">
        <f t="shared" si="71"/>
        <v>0</v>
      </c>
      <c r="CV34" s="25" t="e">
        <f>IF(#REF!&gt;0,#REF!,"")</f>
        <v>#REF!</v>
      </c>
      <c r="CW34" s="43">
        <f t="shared" si="102"/>
        <v>0</v>
      </c>
      <c r="CX34" s="43">
        <f t="shared" si="103"/>
        <v>0</v>
      </c>
      <c r="CY34" s="43">
        <f t="shared" si="104"/>
        <v>0</v>
      </c>
      <c r="CZ34" s="43">
        <f t="shared" si="105"/>
        <v>0</v>
      </c>
      <c r="DA34" s="43">
        <f t="shared" si="106"/>
        <v>0</v>
      </c>
      <c r="DB34" s="43">
        <f t="shared" si="107"/>
        <v>0</v>
      </c>
      <c r="DC34" s="43">
        <f t="shared" si="108"/>
        <v>0</v>
      </c>
      <c r="DD34" s="43">
        <f t="shared" si="109"/>
        <v>0</v>
      </c>
      <c r="DE34" s="44">
        <f t="shared" si="110"/>
        <v>0</v>
      </c>
      <c r="DF34" s="44">
        <f t="shared" si="111"/>
        <v>0</v>
      </c>
      <c r="DG34" s="44">
        <f t="shared" si="112"/>
        <v>0</v>
      </c>
      <c r="DH34" s="44">
        <f t="shared" si="113"/>
        <v>0</v>
      </c>
      <c r="DI34" s="44">
        <f t="shared" si="114"/>
        <v>0</v>
      </c>
      <c r="DJ34" s="45">
        <f t="shared" si="115"/>
        <v>0</v>
      </c>
      <c r="DL34" s="37">
        <f>A34</f>
        <v>0</v>
      </c>
      <c r="DM34" s="36"/>
      <c r="DN34" s="36"/>
      <c r="DO34" s="36"/>
      <c r="DP34" s="36"/>
      <c r="DQ34" s="183">
        <f>I34</f>
        <v>0</v>
      </c>
      <c r="DR34" s="183"/>
      <c r="DS34" s="183"/>
      <c r="DT34" s="184"/>
    </row>
    <row r="35" spans="1:124" ht="23" customHeight="1" thickBot="1">
      <c r="A35" s="70"/>
      <c r="B35" s="201"/>
      <c r="C35" s="202"/>
      <c r="D35" s="201"/>
      <c r="E35" s="202"/>
      <c r="F35" s="201"/>
      <c r="G35" s="202"/>
      <c r="H35" s="201"/>
      <c r="I35" s="202"/>
      <c r="J35" s="201"/>
      <c r="K35" s="202"/>
      <c r="M35" s="63" t="s">
        <v>0</v>
      </c>
      <c r="N35" s="54" t="s">
        <v>6</v>
      </c>
      <c r="O35" s="54" t="s">
        <v>7</v>
      </c>
      <c r="P35" s="54" t="s">
        <v>8</v>
      </c>
      <c r="Q35" s="54" t="s">
        <v>9</v>
      </c>
      <c r="R35" s="55" t="s">
        <v>10</v>
      </c>
      <c r="T35" s="10" t="e">
        <f>IF(#REF!&gt;0,#REF!,"")</f>
        <v>#REF!</v>
      </c>
      <c r="U35" s="6">
        <f t="shared" si="2"/>
        <v>0</v>
      </c>
      <c r="V35" s="7">
        <f t="shared" si="3"/>
        <v>0</v>
      </c>
      <c r="W35" s="7">
        <f t="shared" si="4"/>
        <v>0</v>
      </c>
      <c r="X35" s="7">
        <f t="shared" si="5"/>
        <v>0</v>
      </c>
      <c r="Y35" s="7">
        <f t="shared" si="6"/>
        <v>0</v>
      </c>
      <c r="Z35" s="19">
        <f t="shared" si="7"/>
        <v>0</v>
      </c>
      <c r="AA35" s="7">
        <f t="shared" si="8"/>
        <v>0</v>
      </c>
      <c r="AB35" s="7">
        <f t="shared" si="9"/>
        <v>0</v>
      </c>
      <c r="AC35" s="21">
        <f t="shared" si="10"/>
        <v>0</v>
      </c>
      <c r="AD35" s="20">
        <f t="shared" si="11"/>
        <v>0</v>
      </c>
      <c r="AE35" s="20">
        <f t="shared" si="12"/>
        <v>0</v>
      </c>
      <c r="AF35" s="20">
        <f t="shared" si="13"/>
        <v>0</v>
      </c>
      <c r="AG35" s="20">
        <f t="shared" si="14"/>
        <v>0</v>
      </c>
      <c r="AH35" s="22">
        <f t="shared" si="15"/>
        <v>0</v>
      </c>
      <c r="AJ35" s="23" t="e">
        <f>IF(#REF!&gt;0,#REF!,"")</f>
        <v>#REF!</v>
      </c>
      <c r="AK35" s="6">
        <f t="shared" si="16"/>
        <v>0</v>
      </c>
      <c r="AL35" s="7">
        <f t="shared" si="17"/>
        <v>0</v>
      </c>
      <c r="AM35" s="7">
        <f t="shared" si="18"/>
        <v>0</v>
      </c>
      <c r="AN35" s="7">
        <f t="shared" si="19"/>
        <v>0</v>
      </c>
      <c r="AO35" s="7">
        <f t="shared" si="20"/>
        <v>0</v>
      </c>
      <c r="AP35" s="19">
        <f t="shared" si="21"/>
        <v>0</v>
      </c>
      <c r="AQ35" s="7">
        <f t="shared" si="22"/>
        <v>0</v>
      </c>
      <c r="AR35" s="7">
        <f t="shared" si="23"/>
        <v>0</v>
      </c>
      <c r="AS35" s="21">
        <f t="shared" si="24"/>
        <v>0</v>
      </c>
      <c r="AT35" s="20">
        <f t="shared" si="25"/>
        <v>0</v>
      </c>
      <c r="AU35" s="20">
        <f t="shared" si="26"/>
        <v>0</v>
      </c>
      <c r="AV35" s="20">
        <f t="shared" si="27"/>
        <v>0</v>
      </c>
      <c r="AW35" s="20">
        <f t="shared" si="28"/>
        <v>0</v>
      </c>
      <c r="AX35" s="22">
        <f t="shared" si="29"/>
        <v>0</v>
      </c>
      <c r="AZ35" s="23" t="e">
        <f>IF(#REF!&gt;0,#REF!,"")</f>
        <v>#REF!</v>
      </c>
      <c r="BA35" s="6">
        <f t="shared" si="30"/>
        <v>0</v>
      </c>
      <c r="BB35" s="7">
        <f t="shared" si="31"/>
        <v>0</v>
      </c>
      <c r="BC35" s="7">
        <f t="shared" si="32"/>
        <v>0</v>
      </c>
      <c r="BD35" s="7">
        <f t="shared" si="33"/>
        <v>0</v>
      </c>
      <c r="BE35" s="7">
        <f t="shared" si="34"/>
        <v>0</v>
      </c>
      <c r="BF35" s="19">
        <f t="shared" si="35"/>
        <v>0</v>
      </c>
      <c r="BG35" s="7">
        <f t="shared" si="36"/>
        <v>0</v>
      </c>
      <c r="BH35" s="7">
        <f t="shared" si="37"/>
        <v>0</v>
      </c>
      <c r="BI35" s="21">
        <f t="shared" si="38"/>
        <v>0</v>
      </c>
      <c r="BJ35" s="20">
        <f t="shared" si="39"/>
        <v>0</v>
      </c>
      <c r="BK35" s="20">
        <f t="shared" si="40"/>
        <v>0</v>
      </c>
      <c r="BL35" s="20">
        <f t="shared" si="41"/>
        <v>0</v>
      </c>
      <c r="BM35" s="20">
        <f t="shared" si="42"/>
        <v>0</v>
      </c>
      <c r="BN35" s="22">
        <f t="shared" si="43"/>
        <v>0</v>
      </c>
      <c r="BP35" s="23" t="e">
        <f>IF(#REF!&gt;0,#REF!,"")</f>
        <v>#REF!</v>
      </c>
      <c r="BQ35" s="6">
        <f t="shared" si="44"/>
        <v>0</v>
      </c>
      <c r="BR35" s="7">
        <f t="shared" si="45"/>
        <v>0</v>
      </c>
      <c r="BS35" s="7">
        <f t="shared" si="46"/>
        <v>0</v>
      </c>
      <c r="BT35" s="7">
        <f t="shared" si="47"/>
        <v>0</v>
      </c>
      <c r="BU35" s="7">
        <f t="shared" si="48"/>
        <v>0</v>
      </c>
      <c r="BV35" s="19">
        <f t="shared" si="49"/>
        <v>0</v>
      </c>
      <c r="BW35" s="7">
        <f t="shared" si="50"/>
        <v>0</v>
      </c>
      <c r="BX35" s="7">
        <f t="shared" si="51"/>
        <v>0</v>
      </c>
      <c r="BY35" s="21">
        <f t="shared" si="52"/>
        <v>0</v>
      </c>
      <c r="BZ35" s="20">
        <f t="shared" si="53"/>
        <v>0</v>
      </c>
      <c r="CA35" s="20">
        <f t="shared" si="54"/>
        <v>0</v>
      </c>
      <c r="CB35" s="20">
        <f t="shared" si="55"/>
        <v>0</v>
      </c>
      <c r="CC35" s="20">
        <f t="shared" si="56"/>
        <v>0</v>
      </c>
      <c r="CD35" s="22">
        <f t="shared" si="57"/>
        <v>0</v>
      </c>
      <c r="CF35" s="23" t="e">
        <f>IF(#REF!&gt;0,#REF!,"")</f>
        <v>#REF!</v>
      </c>
      <c r="CG35" s="6">
        <f t="shared" si="58"/>
        <v>0</v>
      </c>
      <c r="CH35" s="7">
        <f t="shared" si="59"/>
        <v>0</v>
      </c>
      <c r="CI35" s="7">
        <f t="shared" si="60"/>
        <v>0</v>
      </c>
      <c r="CJ35" s="7">
        <f t="shared" si="61"/>
        <v>0</v>
      </c>
      <c r="CK35" s="7">
        <f t="shared" si="62"/>
        <v>0</v>
      </c>
      <c r="CL35" s="19">
        <f t="shared" si="63"/>
        <v>0</v>
      </c>
      <c r="CM35" s="7">
        <f t="shared" si="64"/>
        <v>0</v>
      </c>
      <c r="CN35" s="7">
        <f t="shared" si="65"/>
        <v>0</v>
      </c>
      <c r="CO35" s="21">
        <f t="shared" si="66"/>
        <v>0</v>
      </c>
      <c r="CP35" s="20">
        <f t="shared" si="67"/>
        <v>0</v>
      </c>
      <c r="CQ35" s="20">
        <f t="shared" si="68"/>
        <v>0</v>
      </c>
      <c r="CR35" s="20">
        <f t="shared" si="69"/>
        <v>0</v>
      </c>
      <c r="CS35" s="20">
        <f t="shared" si="70"/>
        <v>0</v>
      </c>
      <c r="CT35" s="22">
        <f t="shared" si="71"/>
        <v>0</v>
      </c>
      <c r="CV35" s="25" t="e">
        <f>IF(#REF!&gt;0,#REF!,"")</f>
        <v>#REF!</v>
      </c>
      <c r="CW35" s="43">
        <f t="shared" si="102"/>
        <v>0</v>
      </c>
      <c r="CX35" s="43">
        <f t="shared" si="103"/>
        <v>0</v>
      </c>
      <c r="CY35" s="43">
        <f t="shared" si="104"/>
        <v>0</v>
      </c>
      <c r="CZ35" s="43">
        <f t="shared" si="105"/>
        <v>0</v>
      </c>
      <c r="DA35" s="43">
        <f t="shared" si="106"/>
        <v>0</v>
      </c>
      <c r="DB35" s="43">
        <f t="shared" si="107"/>
        <v>0</v>
      </c>
      <c r="DC35" s="43">
        <f t="shared" si="108"/>
        <v>0</v>
      </c>
      <c r="DD35" s="43">
        <f t="shared" si="109"/>
        <v>0</v>
      </c>
      <c r="DE35" s="44">
        <f t="shared" si="110"/>
        <v>0</v>
      </c>
      <c r="DF35" s="44">
        <f t="shared" si="111"/>
        <v>0</v>
      </c>
      <c r="DG35" s="44">
        <f t="shared" si="112"/>
        <v>0</v>
      </c>
      <c r="DH35" s="44">
        <f t="shared" si="113"/>
        <v>0</v>
      </c>
      <c r="DI35" s="44">
        <f t="shared" si="114"/>
        <v>0</v>
      </c>
      <c r="DJ35" s="45">
        <f t="shared" si="115"/>
        <v>0</v>
      </c>
      <c r="DL35" s="39" t="s">
        <v>14</v>
      </c>
      <c r="DM35" s="27">
        <v>8</v>
      </c>
      <c r="DN35" s="26">
        <v>9</v>
      </c>
      <c r="DO35" s="26">
        <v>10</v>
      </c>
      <c r="DP35" s="26">
        <v>11</v>
      </c>
      <c r="DQ35" s="26">
        <v>13</v>
      </c>
      <c r="DR35" s="26">
        <v>14</v>
      </c>
      <c r="DS35" s="26">
        <v>15</v>
      </c>
      <c r="DT35" s="28">
        <v>16</v>
      </c>
    </row>
    <row r="36" spans="1:124" ht="23" customHeight="1" thickBot="1">
      <c r="A36" s="82"/>
      <c r="B36" s="15"/>
      <c r="C36" s="16"/>
      <c r="D36" s="15"/>
      <c r="E36" s="16"/>
      <c r="F36" s="15"/>
      <c r="G36" s="16"/>
      <c r="H36" s="15"/>
      <c r="I36" s="16"/>
      <c r="J36" s="15"/>
      <c r="K36" s="16"/>
      <c r="M36" s="64">
        <f t="shared" ref="M36:M43" si="116">A36</f>
        <v>0</v>
      </c>
      <c r="N36" s="56" t="str">
        <f>IF(DM36=0,"BOŞ",IF(DM36=1,"DERS",IF(DM36&gt;1,"ÇAKIŞMA")))</f>
        <v>BOŞ</v>
      </c>
      <c r="O36" s="56" t="str">
        <f>IF(DM37=0,"BOŞ",IF(DM37=1,"DERS",IF(DM37&gt;1,"ÇAKIŞMA")))</f>
        <v>BOŞ</v>
      </c>
      <c r="P36" s="56" t="str">
        <f>IF(DM38=0,"BOŞ",IF(DM38=1,"DERS",IF(DM38&gt;1,"ÇAKIŞMA")))</f>
        <v>BOŞ</v>
      </c>
      <c r="Q36" s="56" t="str">
        <f>IF(DM39=0,"BOŞ",IF(DM39=1,"DERS",IF(DM39&gt;1,"ÇAKIŞMA")))</f>
        <v>BOŞ</v>
      </c>
      <c r="R36" s="57" t="str">
        <f>IF(DM40=0,"BOŞ",IF(DM40=1,"DERS",IF(DM40&gt;1,"ÇAKIŞMA")))</f>
        <v>BOŞ</v>
      </c>
      <c r="T36" s="10" t="e">
        <f>IF(#REF!&gt;0,#REF!,"")</f>
        <v>#REF!</v>
      </c>
      <c r="U36" s="6">
        <f t="shared" si="2"/>
        <v>0</v>
      </c>
      <c r="V36" s="7">
        <f t="shared" si="3"/>
        <v>0</v>
      </c>
      <c r="W36" s="7">
        <f t="shared" si="4"/>
        <v>0</v>
      </c>
      <c r="X36" s="7">
        <f t="shared" si="5"/>
        <v>0</v>
      </c>
      <c r="Y36" s="7">
        <f t="shared" si="6"/>
        <v>0</v>
      </c>
      <c r="Z36" s="19">
        <f t="shared" si="7"/>
        <v>0</v>
      </c>
      <c r="AA36" s="7">
        <f t="shared" si="8"/>
        <v>0</v>
      </c>
      <c r="AB36" s="7">
        <f t="shared" si="9"/>
        <v>0</v>
      </c>
      <c r="AC36" s="21">
        <f t="shared" si="10"/>
        <v>0</v>
      </c>
      <c r="AD36" s="20">
        <f t="shared" si="11"/>
        <v>0</v>
      </c>
      <c r="AE36" s="20">
        <f t="shared" si="12"/>
        <v>0</v>
      </c>
      <c r="AF36" s="20">
        <f t="shared" si="13"/>
        <v>0</v>
      </c>
      <c r="AG36" s="20">
        <f t="shared" si="14"/>
        <v>0</v>
      </c>
      <c r="AH36" s="22">
        <f t="shared" si="15"/>
        <v>0</v>
      </c>
      <c r="AJ36" s="23" t="e">
        <f>IF(#REF!&gt;0,#REF!,"")</f>
        <v>#REF!</v>
      </c>
      <c r="AK36" s="6">
        <f t="shared" si="16"/>
        <v>0</v>
      </c>
      <c r="AL36" s="7">
        <f t="shared" si="17"/>
        <v>0</v>
      </c>
      <c r="AM36" s="7">
        <f t="shared" si="18"/>
        <v>0</v>
      </c>
      <c r="AN36" s="7">
        <f t="shared" si="19"/>
        <v>0</v>
      </c>
      <c r="AO36" s="7">
        <f t="shared" si="20"/>
        <v>0</v>
      </c>
      <c r="AP36" s="19">
        <f t="shared" si="21"/>
        <v>0</v>
      </c>
      <c r="AQ36" s="7">
        <f t="shared" si="22"/>
        <v>0</v>
      </c>
      <c r="AR36" s="7">
        <f t="shared" si="23"/>
        <v>0</v>
      </c>
      <c r="AS36" s="21">
        <f t="shared" si="24"/>
        <v>0</v>
      </c>
      <c r="AT36" s="20">
        <f t="shared" si="25"/>
        <v>0</v>
      </c>
      <c r="AU36" s="20">
        <f t="shared" si="26"/>
        <v>0</v>
      </c>
      <c r="AV36" s="20">
        <f t="shared" si="27"/>
        <v>0</v>
      </c>
      <c r="AW36" s="20">
        <f t="shared" si="28"/>
        <v>0</v>
      </c>
      <c r="AX36" s="22">
        <f t="shared" si="29"/>
        <v>0</v>
      </c>
      <c r="AZ36" s="23" t="e">
        <f>IF(#REF!&gt;0,#REF!,"")</f>
        <v>#REF!</v>
      </c>
      <c r="BA36" s="6">
        <f t="shared" si="30"/>
        <v>0</v>
      </c>
      <c r="BB36" s="7">
        <f t="shared" si="31"/>
        <v>0</v>
      </c>
      <c r="BC36" s="7">
        <f t="shared" si="32"/>
        <v>0</v>
      </c>
      <c r="BD36" s="7">
        <f t="shared" si="33"/>
        <v>0</v>
      </c>
      <c r="BE36" s="7">
        <f t="shared" si="34"/>
        <v>0</v>
      </c>
      <c r="BF36" s="19">
        <f t="shared" si="35"/>
        <v>0</v>
      </c>
      <c r="BG36" s="7">
        <f t="shared" si="36"/>
        <v>0</v>
      </c>
      <c r="BH36" s="7">
        <f t="shared" si="37"/>
        <v>0</v>
      </c>
      <c r="BI36" s="21">
        <f t="shared" si="38"/>
        <v>0</v>
      </c>
      <c r="BJ36" s="20">
        <f t="shared" si="39"/>
        <v>0</v>
      </c>
      <c r="BK36" s="20">
        <f t="shared" si="40"/>
        <v>0</v>
      </c>
      <c r="BL36" s="20">
        <f t="shared" si="41"/>
        <v>0</v>
      </c>
      <c r="BM36" s="20">
        <f t="shared" si="42"/>
        <v>0</v>
      </c>
      <c r="BN36" s="22">
        <f t="shared" si="43"/>
        <v>0</v>
      </c>
      <c r="BP36" s="23" t="e">
        <f>IF(#REF!&gt;0,#REF!,"")</f>
        <v>#REF!</v>
      </c>
      <c r="BQ36" s="6">
        <f t="shared" si="44"/>
        <v>0</v>
      </c>
      <c r="BR36" s="7">
        <f t="shared" si="45"/>
        <v>0</v>
      </c>
      <c r="BS36" s="7">
        <f t="shared" si="46"/>
        <v>0</v>
      </c>
      <c r="BT36" s="7">
        <f t="shared" si="47"/>
        <v>0</v>
      </c>
      <c r="BU36" s="7">
        <f t="shared" si="48"/>
        <v>0</v>
      </c>
      <c r="BV36" s="19">
        <f t="shared" si="49"/>
        <v>0</v>
      </c>
      <c r="BW36" s="7">
        <f t="shared" si="50"/>
        <v>0</v>
      </c>
      <c r="BX36" s="7">
        <f t="shared" si="51"/>
        <v>0</v>
      </c>
      <c r="BY36" s="21">
        <f t="shared" si="52"/>
        <v>0</v>
      </c>
      <c r="BZ36" s="20">
        <f t="shared" si="53"/>
        <v>0</v>
      </c>
      <c r="CA36" s="20">
        <f t="shared" si="54"/>
        <v>0</v>
      </c>
      <c r="CB36" s="20">
        <f t="shared" si="55"/>
        <v>0</v>
      </c>
      <c r="CC36" s="20">
        <f t="shared" si="56"/>
        <v>0</v>
      </c>
      <c r="CD36" s="22">
        <f t="shared" si="57"/>
        <v>0</v>
      </c>
      <c r="CF36" s="23" t="e">
        <f>IF(#REF!&gt;0,#REF!,"")</f>
        <v>#REF!</v>
      </c>
      <c r="CG36" s="6">
        <f t="shared" si="58"/>
        <v>0</v>
      </c>
      <c r="CH36" s="7">
        <f t="shared" si="59"/>
        <v>0</v>
      </c>
      <c r="CI36" s="7">
        <f t="shared" si="60"/>
        <v>0</v>
      </c>
      <c r="CJ36" s="7">
        <f t="shared" si="61"/>
        <v>0</v>
      </c>
      <c r="CK36" s="7">
        <f t="shared" si="62"/>
        <v>0</v>
      </c>
      <c r="CL36" s="19">
        <f t="shared" si="63"/>
        <v>0</v>
      </c>
      <c r="CM36" s="7">
        <f t="shared" si="64"/>
        <v>0</v>
      </c>
      <c r="CN36" s="7">
        <f t="shared" si="65"/>
        <v>0</v>
      </c>
      <c r="CO36" s="21">
        <f t="shared" si="66"/>
        <v>0</v>
      </c>
      <c r="CP36" s="20">
        <f t="shared" si="67"/>
        <v>0</v>
      </c>
      <c r="CQ36" s="20">
        <f t="shared" si="68"/>
        <v>0</v>
      </c>
      <c r="CR36" s="20">
        <f t="shared" si="69"/>
        <v>0</v>
      </c>
      <c r="CS36" s="20">
        <f t="shared" si="70"/>
        <v>0</v>
      </c>
      <c r="CT36" s="22">
        <f t="shared" si="71"/>
        <v>0</v>
      </c>
      <c r="CV36" s="25" t="e">
        <f>IF(#REF!&gt;0,#REF!,"")</f>
        <v>#REF!</v>
      </c>
      <c r="CW36" s="43">
        <f t="shared" si="102"/>
        <v>0</v>
      </c>
      <c r="CX36" s="43">
        <f t="shared" si="103"/>
        <v>0</v>
      </c>
      <c r="CY36" s="43">
        <f t="shared" si="104"/>
        <v>0</v>
      </c>
      <c r="CZ36" s="43">
        <f t="shared" si="105"/>
        <v>0</v>
      </c>
      <c r="DA36" s="43">
        <f t="shared" si="106"/>
        <v>0</v>
      </c>
      <c r="DB36" s="43">
        <f t="shared" si="107"/>
        <v>0</v>
      </c>
      <c r="DC36" s="43">
        <f t="shared" si="108"/>
        <v>0</v>
      </c>
      <c r="DD36" s="43">
        <f t="shared" si="109"/>
        <v>0</v>
      </c>
      <c r="DE36" s="44">
        <f t="shared" si="110"/>
        <v>0</v>
      </c>
      <c r="DF36" s="44">
        <f t="shared" si="111"/>
        <v>0</v>
      </c>
      <c r="DG36" s="44">
        <f t="shared" si="112"/>
        <v>0</v>
      </c>
      <c r="DH36" s="44">
        <f t="shared" si="113"/>
        <v>0</v>
      </c>
      <c r="DI36" s="44">
        <f t="shared" si="114"/>
        <v>0</v>
      </c>
      <c r="DJ36" s="45">
        <f t="shared" si="115"/>
        <v>0</v>
      </c>
      <c r="DL36" s="40" t="s">
        <v>13</v>
      </c>
      <c r="DM36" s="29">
        <f>IFERROR(VLOOKUP(C36,$T$3:$AH$60,2,0),0)</f>
        <v>0</v>
      </c>
      <c r="DN36" s="29">
        <f>IFERROR(VLOOKUP(C37,$T$3:$AH$60,3,0),0)</f>
        <v>0</v>
      </c>
      <c r="DO36" s="29">
        <f>IFERROR(VLOOKUP(C38,$T$3:$AH$60,4,0),0)</f>
        <v>0</v>
      </c>
      <c r="DP36" s="29">
        <f>IFERROR(VLOOKUP(C39,$T$3:$AH$60,5,0),0)</f>
        <v>0</v>
      </c>
      <c r="DQ36" s="29">
        <f>IFERROR(VLOOKUP(C40,$T$3:$AH$60,6,0),0)</f>
        <v>0</v>
      </c>
      <c r="DR36" s="29">
        <f>IFERROR(VLOOKUP(C41,$T$3:$AH$60,7,0),0)</f>
        <v>0</v>
      </c>
      <c r="DS36" s="29">
        <f>IFERROR(VLOOKUP(C42,$T$3:$AH$60,8,0),0)</f>
        <v>0</v>
      </c>
      <c r="DT36" s="38">
        <f>IFERROR(VLOOKUP(C43,$T$3:$AH$60,9,0),0)</f>
        <v>0</v>
      </c>
    </row>
    <row r="37" spans="1:124" ht="23" customHeight="1" thickBot="1">
      <c r="A37" s="82"/>
      <c r="B37" s="15"/>
      <c r="C37" s="16"/>
      <c r="D37" s="15"/>
      <c r="E37" s="16"/>
      <c r="F37" s="15"/>
      <c r="G37" s="16"/>
      <c r="H37" s="15"/>
      <c r="I37" s="16"/>
      <c r="J37" s="15"/>
      <c r="K37" s="16"/>
      <c r="M37" s="64">
        <f t="shared" si="116"/>
        <v>0</v>
      </c>
      <c r="N37" s="56" t="str">
        <f>IF(DN36=0,"BOŞ",IF(DN36=1,"DERS",IF(DN36&gt;1,"ÇAKIŞMA")))</f>
        <v>BOŞ</v>
      </c>
      <c r="O37" s="56" t="str">
        <f>IF(DN37=0,"BOŞ",IF(DN37=1,"DERS",IF(DN37&gt;1,"ÇAKIŞMA")))</f>
        <v>BOŞ</v>
      </c>
      <c r="P37" s="56" t="str">
        <f>IF(DN38=0,"BOŞ",IF(DN38=1,"DERS",IF(DN38&gt;1,"ÇAKIŞMA")))</f>
        <v>BOŞ</v>
      </c>
      <c r="Q37" s="56" t="str">
        <f>IF(DN39=0,"BOŞ",IF(DN39=1,"DERS",IF(DN39&gt;1,"ÇAKIŞMA")))</f>
        <v>BOŞ</v>
      </c>
      <c r="R37" s="57" t="str">
        <f>IF(DN40=0,"BOŞ",IF(DN40=1,"DERS",IF(DN40&gt;1,"ÇAKIŞMA")))</f>
        <v>BOŞ</v>
      </c>
      <c r="T37" s="10" t="e">
        <f>IF(#REF!&gt;0,#REF!,"")</f>
        <v>#REF!</v>
      </c>
      <c r="U37" s="6">
        <f t="shared" si="2"/>
        <v>0</v>
      </c>
      <c r="V37" s="7">
        <f t="shared" si="3"/>
        <v>0</v>
      </c>
      <c r="W37" s="7">
        <f t="shared" si="4"/>
        <v>0</v>
      </c>
      <c r="X37" s="7">
        <f t="shared" si="5"/>
        <v>0</v>
      </c>
      <c r="Y37" s="7">
        <f t="shared" si="6"/>
        <v>0</v>
      </c>
      <c r="Z37" s="19">
        <f t="shared" si="7"/>
        <v>0</v>
      </c>
      <c r="AA37" s="7">
        <f t="shared" si="8"/>
        <v>0</v>
      </c>
      <c r="AB37" s="7">
        <f t="shared" si="9"/>
        <v>0</v>
      </c>
      <c r="AC37" s="21">
        <f t="shared" si="10"/>
        <v>0</v>
      </c>
      <c r="AD37" s="20">
        <f t="shared" si="11"/>
        <v>0</v>
      </c>
      <c r="AE37" s="20">
        <f t="shared" si="12"/>
        <v>0</v>
      </c>
      <c r="AF37" s="20">
        <f t="shared" si="13"/>
        <v>0</v>
      </c>
      <c r="AG37" s="20">
        <f t="shared" si="14"/>
        <v>0</v>
      </c>
      <c r="AH37" s="22">
        <f t="shared" si="15"/>
        <v>0</v>
      </c>
      <c r="AJ37" s="23" t="e">
        <f>IF(#REF!&gt;0,#REF!,"")</f>
        <v>#REF!</v>
      </c>
      <c r="AK37" s="6">
        <f t="shared" si="16"/>
        <v>0</v>
      </c>
      <c r="AL37" s="7">
        <f t="shared" si="17"/>
        <v>0</v>
      </c>
      <c r="AM37" s="7">
        <f t="shared" si="18"/>
        <v>0</v>
      </c>
      <c r="AN37" s="7">
        <f t="shared" si="19"/>
        <v>0</v>
      </c>
      <c r="AO37" s="7">
        <f t="shared" si="20"/>
        <v>0</v>
      </c>
      <c r="AP37" s="19">
        <f t="shared" si="21"/>
        <v>0</v>
      </c>
      <c r="AQ37" s="7">
        <f t="shared" si="22"/>
        <v>0</v>
      </c>
      <c r="AR37" s="7">
        <f t="shared" si="23"/>
        <v>0</v>
      </c>
      <c r="AS37" s="21">
        <f t="shared" si="24"/>
        <v>0</v>
      </c>
      <c r="AT37" s="20">
        <f t="shared" si="25"/>
        <v>0</v>
      </c>
      <c r="AU37" s="20">
        <f t="shared" si="26"/>
        <v>0</v>
      </c>
      <c r="AV37" s="20">
        <f t="shared" si="27"/>
        <v>0</v>
      </c>
      <c r="AW37" s="20">
        <f t="shared" si="28"/>
        <v>0</v>
      </c>
      <c r="AX37" s="22">
        <f t="shared" si="29"/>
        <v>0</v>
      </c>
      <c r="AZ37" s="23" t="e">
        <f>IF(#REF!&gt;0,#REF!,"")</f>
        <v>#REF!</v>
      </c>
      <c r="BA37" s="6">
        <f t="shared" si="30"/>
        <v>0</v>
      </c>
      <c r="BB37" s="7">
        <f t="shared" si="31"/>
        <v>0</v>
      </c>
      <c r="BC37" s="7">
        <f t="shared" si="32"/>
        <v>0</v>
      </c>
      <c r="BD37" s="7">
        <f t="shared" si="33"/>
        <v>0</v>
      </c>
      <c r="BE37" s="7">
        <f t="shared" si="34"/>
        <v>0</v>
      </c>
      <c r="BF37" s="19">
        <f t="shared" si="35"/>
        <v>0</v>
      </c>
      <c r="BG37" s="7">
        <f t="shared" si="36"/>
        <v>0</v>
      </c>
      <c r="BH37" s="7">
        <f t="shared" si="37"/>
        <v>0</v>
      </c>
      <c r="BI37" s="21">
        <f t="shared" si="38"/>
        <v>0</v>
      </c>
      <c r="BJ37" s="20">
        <f t="shared" si="39"/>
        <v>0</v>
      </c>
      <c r="BK37" s="20">
        <f t="shared" si="40"/>
        <v>0</v>
      </c>
      <c r="BL37" s="20">
        <f t="shared" si="41"/>
        <v>0</v>
      </c>
      <c r="BM37" s="20">
        <f t="shared" si="42"/>
        <v>0</v>
      </c>
      <c r="BN37" s="22">
        <f t="shared" si="43"/>
        <v>0</v>
      </c>
      <c r="BP37" s="23" t="e">
        <f>IF(#REF!&gt;0,#REF!,"")</f>
        <v>#REF!</v>
      </c>
      <c r="BQ37" s="6">
        <f t="shared" si="44"/>
        <v>0</v>
      </c>
      <c r="BR37" s="7">
        <f t="shared" si="45"/>
        <v>0</v>
      </c>
      <c r="BS37" s="7">
        <f t="shared" si="46"/>
        <v>0</v>
      </c>
      <c r="BT37" s="7">
        <f t="shared" si="47"/>
        <v>0</v>
      </c>
      <c r="BU37" s="7">
        <f t="shared" si="48"/>
        <v>0</v>
      </c>
      <c r="BV37" s="19">
        <f t="shared" si="49"/>
        <v>0</v>
      </c>
      <c r="BW37" s="7">
        <f t="shared" si="50"/>
        <v>0</v>
      </c>
      <c r="BX37" s="7">
        <f t="shared" si="51"/>
        <v>0</v>
      </c>
      <c r="BY37" s="21">
        <f t="shared" si="52"/>
        <v>0</v>
      </c>
      <c r="BZ37" s="20">
        <f t="shared" si="53"/>
        <v>0</v>
      </c>
      <c r="CA37" s="20">
        <f t="shared" si="54"/>
        <v>0</v>
      </c>
      <c r="CB37" s="20">
        <f t="shared" si="55"/>
        <v>0</v>
      </c>
      <c r="CC37" s="20">
        <f t="shared" si="56"/>
        <v>0</v>
      </c>
      <c r="CD37" s="22">
        <f t="shared" si="57"/>
        <v>0</v>
      </c>
      <c r="CF37" s="23" t="e">
        <f>IF(#REF!&gt;0,#REF!,"")</f>
        <v>#REF!</v>
      </c>
      <c r="CG37" s="6">
        <f t="shared" si="58"/>
        <v>0</v>
      </c>
      <c r="CH37" s="7">
        <f t="shared" si="59"/>
        <v>0</v>
      </c>
      <c r="CI37" s="7">
        <f t="shared" si="60"/>
        <v>0</v>
      </c>
      <c r="CJ37" s="7">
        <f t="shared" si="61"/>
        <v>0</v>
      </c>
      <c r="CK37" s="7">
        <f t="shared" si="62"/>
        <v>0</v>
      </c>
      <c r="CL37" s="19">
        <f t="shared" si="63"/>
        <v>0</v>
      </c>
      <c r="CM37" s="7">
        <f t="shared" si="64"/>
        <v>0</v>
      </c>
      <c r="CN37" s="7">
        <f t="shared" si="65"/>
        <v>0</v>
      </c>
      <c r="CO37" s="21">
        <f t="shared" si="66"/>
        <v>0</v>
      </c>
      <c r="CP37" s="20">
        <f t="shared" si="67"/>
        <v>0</v>
      </c>
      <c r="CQ37" s="20">
        <f t="shared" si="68"/>
        <v>0</v>
      </c>
      <c r="CR37" s="20">
        <f t="shared" si="69"/>
        <v>0</v>
      </c>
      <c r="CS37" s="20">
        <f t="shared" si="70"/>
        <v>0</v>
      </c>
      <c r="CT37" s="22">
        <f t="shared" si="71"/>
        <v>0</v>
      </c>
      <c r="CV37" s="25" t="e">
        <f>IF(#REF!&gt;0,#REF!,"")</f>
        <v>#REF!</v>
      </c>
      <c r="CW37" s="43">
        <f t="shared" si="102"/>
        <v>0</v>
      </c>
      <c r="CX37" s="43">
        <f t="shared" si="103"/>
        <v>0</v>
      </c>
      <c r="CY37" s="43">
        <f t="shared" si="104"/>
        <v>0</v>
      </c>
      <c r="CZ37" s="43">
        <f t="shared" si="105"/>
        <v>0</v>
      </c>
      <c r="DA37" s="43">
        <f t="shared" si="106"/>
        <v>0</v>
      </c>
      <c r="DB37" s="43">
        <f t="shared" si="107"/>
        <v>0</v>
      </c>
      <c r="DC37" s="43">
        <f t="shared" si="108"/>
        <v>0</v>
      </c>
      <c r="DD37" s="43">
        <f t="shared" si="109"/>
        <v>0</v>
      </c>
      <c r="DE37" s="44">
        <f t="shared" si="110"/>
        <v>0</v>
      </c>
      <c r="DF37" s="44">
        <f t="shared" si="111"/>
        <v>0</v>
      </c>
      <c r="DG37" s="44">
        <f t="shared" si="112"/>
        <v>0</v>
      </c>
      <c r="DH37" s="44">
        <f t="shared" si="113"/>
        <v>0</v>
      </c>
      <c r="DI37" s="44">
        <f t="shared" si="114"/>
        <v>0</v>
      </c>
      <c r="DJ37" s="45">
        <f t="shared" si="115"/>
        <v>0</v>
      </c>
      <c r="DL37" s="40" t="s">
        <v>7</v>
      </c>
      <c r="DM37" s="29">
        <f>IFERROR(VLOOKUP(E36,$AJ$3:$AX$60,2,0),0)</f>
        <v>0</v>
      </c>
      <c r="DN37" s="29">
        <f>IFERROR(VLOOKUP(E37,$AJ$3:$AX$60,3,0),0)</f>
        <v>0</v>
      </c>
      <c r="DO37" s="29">
        <f>IFERROR(VLOOKUP(E38,$AJ$3:$AX$60,4,0),0)</f>
        <v>0</v>
      </c>
      <c r="DP37" s="29">
        <f>IFERROR(VLOOKUP(E39,$AJ$3:$AX$60,5,0),0)</f>
        <v>0</v>
      </c>
      <c r="DQ37" s="29">
        <f>IFERROR(VLOOKUP(E40,$AJ$3:$AX$60,6,0),0)</f>
        <v>0</v>
      </c>
      <c r="DR37" s="29">
        <f>IFERROR(VLOOKUP(E41,$AJ$3:$AX$60,7,0),0)</f>
        <v>0</v>
      </c>
      <c r="DS37" s="29">
        <f>IFERROR(VLOOKUP(E42,$AJ$3:$AX$60,8,0),0)</f>
        <v>0</v>
      </c>
      <c r="DT37" s="38">
        <f>IFERROR(VLOOKUP(E43,$AJ$3:$AX$60,9,0),0)</f>
        <v>0</v>
      </c>
    </row>
    <row r="38" spans="1:124" ht="23" customHeight="1" thickBot="1">
      <c r="A38" s="82"/>
      <c r="B38" s="15"/>
      <c r="C38" s="16"/>
      <c r="D38" s="15"/>
      <c r="E38" s="16"/>
      <c r="F38" s="15"/>
      <c r="G38" s="16"/>
      <c r="H38" s="15"/>
      <c r="I38" s="16"/>
      <c r="J38" s="15"/>
      <c r="K38" s="16"/>
      <c r="M38" s="64">
        <f t="shared" si="116"/>
        <v>0</v>
      </c>
      <c r="N38" s="56" t="str">
        <f>IF(DO36=0,"BOŞ",IF(DO36=1,"DERS",IF(DO36&gt;1,"ÇAKIŞMA")))</f>
        <v>BOŞ</v>
      </c>
      <c r="O38" s="56" t="str">
        <f>IF(DO37=0,"BOŞ",IF(DO37=1,"DERS",IF(DO37&gt;1,"ÇAKIŞMA")))</f>
        <v>BOŞ</v>
      </c>
      <c r="P38" s="56" t="str">
        <f>IF(DO38=0,"BOŞ",IF(DO38=1,"DERS",IF(DO38&gt;1,"ÇAKIŞMA")))</f>
        <v>BOŞ</v>
      </c>
      <c r="Q38" s="56" t="str">
        <f>IF(DO39=0,"BOŞ",IF(DO39=1,"DERS",IF(DO39&gt;1,"ÇAKIŞMA")))</f>
        <v>BOŞ</v>
      </c>
      <c r="R38" s="57" t="str">
        <f>IF(DO40=0,"BOŞ",IF(DO40=1,"DERS",IF(DO40&gt;1,"ÇAKIŞMA")))</f>
        <v>BOŞ</v>
      </c>
      <c r="T38" s="10" t="e">
        <f>IF(#REF!&gt;0,#REF!,"")</f>
        <v>#REF!</v>
      </c>
      <c r="U38" s="6">
        <f t="shared" si="2"/>
        <v>0</v>
      </c>
      <c r="V38" s="7">
        <f t="shared" si="3"/>
        <v>0</v>
      </c>
      <c r="W38" s="7">
        <f t="shared" si="4"/>
        <v>0</v>
      </c>
      <c r="X38" s="7">
        <f t="shared" si="5"/>
        <v>0</v>
      </c>
      <c r="Y38" s="7">
        <f t="shared" si="6"/>
        <v>0</v>
      </c>
      <c r="Z38" s="19">
        <f t="shared" si="7"/>
        <v>0</v>
      </c>
      <c r="AA38" s="7">
        <f t="shared" si="8"/>
        <v>0</v>
      </c>
      <c r="AB38" s="7">
        <f t="shared" si="9"/>
        <v>0</v>
      </c>
      <c r="AC38" s="21">
        <f t="shared" si="10"/>
        <v>0</v>
      </c>
      <c r="AD38" s="20">
        <f t="shared" si="11"/>
        <v>0</v>
      </c>
      <c r="AE38" s="20">
        <f t="shared" si="12"/>
        <v>0</v>
      </c>
      <c r="AF38" s="20">
        <f t="shared" si="13"/>
        <v>0</v>
      </c>
      <c r="AG38" s="20">
        <f t="shared" si="14"/>
        <v>0</v>
      </c>
      <c r="AH38" s="22">
        <f t="shared" si="15"/>
        <v>0</v>
      </c>
      <c r="AJ38" s="23" t="e">
        <f>IF(#REF!&gt;0,#REF!,"")</f>
        <v>#REF!</v>
      </c>
      <c r="AK38" s="6">
        <f t="shared" si="16"/>
        <v>0</v>
      </c>
      <c r="AL38" s="7">
        <f t="shared" si="17"/>
        <v>0</v>
      </c>
      <c r="AM38" s="7">
        <f t="shared" si="18"/>
        <v>0</v>
      </c>
      <c r="AN38" s="7">
        <f t="shared" si="19"/>
        <v>0</v>
      </c>
      <c r="AO38" s="7">
        <f t="shared" si="20"/>
        <v>0</v>
      </c>
      <c r="AP38" s="19">
        <f t="shared" si="21"/>
        <v>0</v>
      </c>
      <c r="AQ38" s="7">
        <f t="shared" si="22"/>
        <v>0</v>
      </c>
      <c r="AR38" s="7">
        <f t="shared" si="23"/>
        <v>0</v>
      </c>
      <c r="AS38" s="21">
        <f t="shared" si="24"/>
        <v>0</v>
      </c>
      <c r="AT38" s="20">
        <f t="shared" si="25"/>
        <v>0</v>
      </c>
      <c r="AU38" s="20">
        <f t="shared" si="26"/>
        <v>0</v>
      </c>
      <c r="AV38" s="20">
        <f t="shared" si="27"/>
        <v>0</v>
      </c>
      <c r="AW38" s="20">
        <f t="shared" si="28"/>
        <v>0</v>
      </c>
      <c r="AX38" s="22">
        <f t="shared" si="29"/>
        <v>0</v>
      </c>
      <c r="AZ38" s="23" t="e">
        <f>IF(#REF!&gt;0,#REF!,"")</f>
        <v>#REF!</v>
      </c>
      <c r="BA38" s="6">
        <f t="shared" si="30"/>
        <v>0</v>
      </c>
      <c r="BB38" s="7">
        <f t="shared" si="31"/>
        <v>0</v>
      </c>
      <c r="BC38" s="7">
        <f t="shared" si="32"/>
        <v>0</v>
      </c>
      <c r="BD38" s="7">
        <f t="shared" si="33"/>
        <v>0</v>
      </c>
      <c r="BE38" s="7">
        <f t="shared" si="34"/>
        <v>0</v>
      </c>
      <c r="BF38" s="19">
        <f t="shared" si="35"/>
        <v>0</v>
      </c>
      <c r="BG38" s="7">
        <f t="shared" si="36"/>
        <v>0</v>
      </c>
      <c r="BH38" s="7">
        <f t="shared" si="37"/>
        <v>0</v>
      </c>
      <c r="BI38" s="21">
        <f t="shared" si="38"/>
        <v>0</v>
      </c>
      <c r="BJ38" s="20">
        <f t="shared" si="39"/>
        <v>0</v>
      </c>
      <c r="BK38" s="20">
        <f t="shared" si="40"/>
        <v>0</v>
      </c>
      <c r="BL38" s="20">
        <f t="shared" si="41"/>
        <v>0</v>
      </c>
      <c r="BM38" s="20">
        <f t="shared" si="42"/>
        <v>0</v>
      </c>
      <c r="BN38" s="22">
        <f t="shared" si="43"/>
        <v>0</v>
      </c>
      <c r="BP38" s="23" t="e">
        <f>IF(#REF!&gt;0,#REF!,"")</f>
        <v>#REF!</v>
      </c>
      <c r="BQ38" s="6">
        <f t="shared" si="44"/>
        <v>0</v>
      </c>
      <c r="BR38" s="7">
        <f t="shared" si="45"/>
        <v>0</v>
      </c>
      <c r="BS38" s="7">
        <f t="shared" si="46"/>
        <v>0</v>
      </c>
      <c r="BT38" s="7">
        <f t="shared" si="47"/>
        <v>0</v>
      </c>
      <c r="BU38" s="7">
        <f t="shared" si="48"/>
        <v>0</v>
      </c>
      <c r="BV38" s="19">
        <f t="shared" si="49"/>
        <v>0</v>
      </c>
      <c r="BW38" s="7">
        <f t="shared" si="50"/>
        <v>0</v>
      </c>
      <c r="BX38" s="7">
        <f t="shared" si="51"/>
        <v>0</v>
      </c>
      <c r="BY38" s="21">
        <f t="shared" si="52"/>
        <v>0</v>
      </c>
      <c r="BZ38" s="20">
        <f t="shared" si="53"/>
        <v>0</v>
      </c>
      <c r="CA38" s="20">
        <f t="shared" si="54"/>
        <v>0</v>
      </c>
      <c r="CB38" s="20">
        <f t="shared" si="55"/>
        <v>0</v>
      </c>
      <c r="CC38" s="20">
        <f t="shared" si="56"/>
        <v>0</v>
      </c>
      <c r="CD38" s="22">
        <f t="shared" si="57"/>
        <v>0</v>
      </c>
      <c r="CF38" s="23" t="e">
        <f>IF(#REF!&gt;0,#REF!,"")</f>
        <v>#REF!</v>
      </c>
      <c r="CG38" s="6">
        <f t="shared" si="58"/>
        <v>0</v>
      </c>
      <c r="CH38" s="7">
        <f t="shared" si="59"/>
        <v>0</v>
      </c>
      <c r="CI38" s="7">
        <f t="shared" si="60"/>
        <v>0</v>
      </c>
      <c r="CJ38" s="7">
        <f t="shared" si="61"/>
        <v>0</v>
      </c>
      <c r="CK38" s="7">
        <f t="shared" si="62"/>
        <v>0</v>
      </c>
      <c r="CL38" s="19">
        <f t="shared" si="63"/>
        <v>0</v>
      </c>
      <c r="CM38" s="7">
        <f t="shared" si="64"/>
        <v>0</v>
      </c>
      <c r="CN38" s="7">
        <f t="shared" si="65"/>
        <v>0</v>
      </c>
      <c r="CO38" s="21">
        <f t="shared" si="66"/>
        <v>0</v>
      </c>
      <c r="CP38" s="20">
        <f t="shared" si="67"/>
        <v>0</v>
      </c>
      <c r="CQ38" s="20">
        <f t="shared" si="68"/>
        <v>0</v>
      </c>
      <c r="CR38" s="20">
        <f t="shared" si="69"/>
        <v>0</v>
      </c>
      <c r="CS38" s="20">
        <f t="shared" si="70"/>
        <v>0</v>
      </c>
      <c r="CT38" s="22">
        <f t="shared" si="71"/>
        <v>0</v>
      </c>
      <c r="CV38" s="25" t="e">
        <f>IF(#REF!&gt;0,#REF!,"")</f>
        <v>#REF!</v>
      </c>
      <c r="CW38" s="43">
        <f t="shared" si="102"/>
        <v>0</v>
      </c>
      <c r="CX38" s="43">
        <f t="shared" si="103"/>
        <v>0</v>
      </c>
      <c r="CY38" s="43">
        <f t="shared" si="104"/>
        <v>0</v>
      </c>
      <c r="CZ38" s="43">
        <f t="shared" si="105"/>
        <v>0</v>
      </c>
      <c r="DA38" s="43">
        <f t="shared" si="106"/>
        <v>0</v>
      </c>
      <c r="DB38" s="43">
        <f t="shared" si="107"/>
        <v>0</v>
      </c>
      <c r="DC38" s="43">
        <f t="shared" si="108"/>
        <v>0</v>
      </c>
      <c r="DD38" s="43">
        <f t="shared" si="109"/>
        <v>0</v>
      </c>
      <c r="DE38" s="44">
        <f t="shared" si="110"/>
        <v>0</v>
      </c>
      <c r="DF38" s="44">
        <f t="shared" si="111"/>
        <v>0</v>
      </c>
      <c r="DG38" s="44">
        <f t="shared" si="112"/>
        <v>0</v>
      </c>
      <c r="DH38" s="44">
        <f t="shared" si="113"/>
        <v>0</v>
      </c>
      <c r="DI38" s="44">
        <f t="shared" si="114"/>
        <v>0</v>
      </c>
      <c r="DJ38" s="45">
        <f t="shared" si="115"/>
        <v>0</v>
      </c>
      <c r="DL38" s="40" t="s">
        <v>8</v>
      </c>
      <c r="DM38" s="29">
        <f>IFERROR(VLOOKUP(G36,$AZ$3:$BN$60,2,0),0)</f>
        <v>0</v>
      </c>
      <c r="DN38" s="30">
        <f>IFERROR(VLOOKUP(G37,$AZ$3:$BN$60,3,0),0)</f>
        <v>0</v>
      </c>
      <c r="DO38" s="30">
        <f>IFERROR(VLOOKUP(G38,$AZ$3:$BN$60,4,0),0)</f>
        <v>0</v>
      </c>
      <c r="DP38" s="30">
        <f>IFERROR(VLOOKUP(G39,$AZ$3:$BN$60,5,0),0)</f>
        <v>0</v>
      </c>
      <c r="DQ38" s="30">
        <f>IFERROR(VLOOKUP(G40,$AZ$3:$BN$60,6,0),0)</f>
        <v>0</v>
      </c>
      <c r="DR38" s="30">
        <f>IFERROR(VLOOKUP(G41,$AZ$3:$BN$60,7,0),0)</f>
        <v>0</v>
      </c>
      <c r="DS38" s="30">
        <f>IFERROR(VLOOKUP(G42,$AZ$3:$BN$60,8,0),0)</f>
        <v>0</v>
      </c>
      <c r="DT38" s="34">
        <f>IFERROR(VLOOKUP(G43,$AZ$3:$BN$60,9,0),0)</f>
        <v>0</v>
      </c>
    </row>
    <row r="39" spans="1:124" ht="23" customHeight="1" thickBot="1">
      <c r="A39" s="82"/>
      <c r="B39" s="15"/>
      <c r="C39" s="16"/>
      <c r="D39" s="15"/>
      <c r="E39" s="16"/>
      <c r="F39" s="15"/>
      <c r="G39" s="16"/>
      <c r="H39" s="15"/>
      <c r="I39" s="16"/>
      <c r="J39" s="15"/>
      <c r="K39" s="16"/>
      <c r="M39" s="64">
        <f t="shared" si="116"/>
        <v>0</v>
      </c>
      <c r="N39" s="56" t="str">
        <f>IF(DP36=0,"BOŞ",IF(DP36=1,"DERS",IF(DP36&gt;1,"ÇAKIŞMA")))</f>
        <v>BOŞ</v>
      </c>
      <c r="O39" s="56" t="str">
        <f>IF(DP37=0,"BOŞ",IF(DP37=1,"DERS",IF(DP37&gt;1,"ÇAKIŞMA")))</f>
        <v>BOŞ</v>
      </c>
      <c r="P39" s="56" t="str">
        <f>IF(DP38=0,"BOŞ",IF(DP38=1,"DERS",IF(DP38&gt;1,"ÇAKIŞMA")))</f>
        <v>BOŞ</v>
      </c>
      <c r="Q39" s="56" t="str">
        <f>IF(DP39=0,"BOŞ",IF(DP39=1,"DERS",IF(DP39&gt;1,"ÇAKIŞMA")))</f>
        <v>BOŞ</v>
      </c>
      <c r="R39" s="57" t="str">
        <f>IF(DP40=0,"BOŞ",IF(DP40=1,"DERS",IF(DP40&gt;1,"ÇAKIŞMA")))</f>
        <v>BOŞ</v>
      </c>
      <c r="T39" s="10" t="e">
        <f>IF(#REF!&gt;0,#REF!,"")</f>
        <v>#REF!</v>
      </c>
      <c r="U39" s="6">
        <f t="shared" si="2"/>
        <v>0</v>
      </c>
      <c r="V39" s="7">
        <f t="shared" si="3"/>
        <v>0</v>
      </c>
      <c r="W39" s="7">
        <f t="shared" si="4"/>
        <v>0</v>
      </c>
      <c r="X39" s="7">
        <f t="shared" si="5"/>
        <v>0</v>
      </c>
      <c r="Y39" s="7">
        <f t="shared" si="6"/>
        <v>0</v>
      </c>
      <c r="Z39" s="19">
        <f t="shared" si="7"/>
        <v>0</v>
      </c>
      <c r="AA39" s="7">
        <f t="shared" si="8"/>
        <v>0</v>
      </c>
      <c r="AB39" s="7">
        <f t="shared" si="9"/>
        <v>0</v>
      </c>
      <c r="AC39" s="21">
        <f t="shared" si="10"/>
        <v>0</v>
      </c>
      <c r="AD39" s="20">
        <f t="shared" si="11"/>
        <v>0</v>
      </c>
      <c r="AE39" s="20">
        <f t="shared" si="12"/>
        <v>0</v>
      </c>
      <c r="AF39" s="20">
        <f t="shared" si="13"/>
        <v>0</v>
      </c>
      <c r="AG39" s="20">
        <f t="shared" si="14"/>
        <v>0</v>
      </c>
      <c r="AH39" s="22">
        <f t="shared" si="15"/>
        <v>0</v>
      </c>
      <c r="AJ39" s="23" t="e">
        <f>IF(#REF!&gt;0,#REF!,"")</f>
        <v>#REF!</v>
      </c>
      <c r="AK39" s="6">
        <f t="shared" si="16"/>
        <v>0</v>
      </c>
      <c r="AL39" s="7">
        <f t="shared" si="17"/>
        <v>0</v>
      </c>
      <c r="AM39" s="7">
        <f t="shared" si="18"/>
        <v>0</v>
      </c>
      <c r="AN39" s="7">
        <f t="shared" si="19"/>
        <v>0</v>
      </c>
      <c r="AO39" s="7">
        <f t="shared" si="20"/>
        <v>0</v>
      </c>
      <c r="AP39" s="19">
        <f t="shared" si="21"/>
        <v>0</v>
      </c>
      <c r="AQ39" s="7">
        <f t="shared" si="22"/>
        <v>0</v>
      </c>
      <c r="AR39" s="7">
        <f t="shared" si="23"/>
        <v>0</v>
      </c>
      <c r="AS39" s="21">
        <f t="shared" si="24"/>
        <v>0</v>
      </c>
      <c r="AT39" s="20">
        <f t="shared" si="25"/>
        <v>0</v>
      </c>
      <c r="AU39" s="20">
        <f t="shared" si="26"/>
        <v>0</v>
      </c>
      <c r="AV39" s="20">
        <f t="shared" si="27"/>
        <v>0</v>
      </c>
      <c r="AW39" s="20">
        <f t="shared" si="28"/>
        <v>0</v>
      </c>
      <c r="AX39" s="22">
        <f t="shared" si="29"/>
        <v>0</v>
      </c>
      <c r="AZ39" s="23" t="e">
        <f>IF(#REF!&gt;0,#REF!,"")</f>
        <v>#REF!</v>
      </c>
      <c r="BA39" s="6">
        <f t="shared" si="30"/>
        <v>0</v>
      </c>
      <c r="BB39" s="7">
        <f t="shared" si="31"/>
        <v>0</v>
      </c>
      <c r="BC39" s="7">
        <f t="shared" si="32"/>
        <v>0</v>
      </c>
      <c r="BD39" s="7">
        <f t="shared" si="33"/>
        <v>0</v>
      </c>
      <c r="BE39" s="7">
        <f t="shared" si="34"/>
        <v>0</v>
      </c>
      <c r="BF39" s="19">
        <f t="shared" si="35"/>
        <v>0</v>
      </c>
      <c r="BG39" s="7">
        <f t="shared" si="36"/>
        <v>0</v>
      </c>
      <c r="BH39" s="7">
        <f t="shared" si="37"/>
        <v>0</v>
      </c>
      <c r="BI39" s="21">
        <f t="shared" si="38"/>
        <v>0</v>
      </c>
      <c r="BJ39" s="20">
        <f t="shared" si="39"/>
        <v>0</v>
      </c>
      <c r="BK39" s="20">
        <f t="shared" si="40"/>
        <v>0</v>
      </c>
      <c r="BL39" s="20">
        <f t="shared" si="41"/>
        <v>0</v>
      </c>
      <c r="BM39" s="20">
        <f t="shared" si="42"/>
        <v>0</v>
      </c>
      <c r="BN39" s="22">
        <f t="shared" si="43"/>
        <v>0</v>
      </c>
      <c r="BP39" s="23" t="e">
        <f>IF(#REF!&gt;0,#REF!,"")</f>
        <v>#REF!</v>
      </c>
      <c r="BQ39" s="6">
        <f t="shared" si="44"/>
        <v>0</v>
      </c>
      <c r="BR39" s="7">
        <f t="shared" si="45"/>
        <v>0</v>
      </c>
      <c r="BS39" s="7">
        <f t="shared" si="46"/>
        <v>0</v>
      </c>
      <c r="BT39" s="7">
        <f t="shared" si="47"/>
        <v>0</v>
      </c>
      <c r="BU39" s="7">
        <f t="shared" si="48"/>
        <v>0</v>
      </c>
      <c r="BV39" s="19">
        <f t="shared" si="49"/>
        <v>0</v>
      </c>
      <c r="BW39" s="7">
        <f t="shared" si="50"/>
        <v>0</v>
      </c>
      <c r="BX39" s="7">
        <f t="shared" si="51"/>
        <v>0</v>
      </c>
      <c r="BY39" s="21">
        <f t="shared" si="52"/>
        <v>0</v>
      </c>
      <c r="BZ39" s="20">
        <f t="shared" si="53"/>
        <v>0</v>
      </c>
      <c r="CA39" s="20">
        <f t="shared" si="54"/>
        <v>0</v>
      </c>
      <c r="CB39" s="20">
        <f t="shared" si="55"/>
        <v>0</v>
      </c>
      <c r="CC39" s="20">
        <f t="shared" si="56"/>
        <v>0</v>
      </c>
      <c r="CD39" s="22">
        <f t="shared" si="57"/>
        <v>0</v>
      </c>
      <c r="CF39" s="23" t="e">
        <f>IF(#REF!&gt;0,#REF!,"")</f>
        <v>#REF!</v>
      </c>
      <c r="CG39" s="6">
        <f t="shared" si="58"/>
        <v>0</v>
      </c>
      <c r="CH39" s="7">
        <f t="shared" si="59"/>
        <v>0</v>
      </c>
      <c r="CI39" s="7">
        <f t="shared" si="60"/>
        <v>0</v>
      </c>
      <c r="CJ39" s="7">
        <f t="shared" si="61"/>
        <v>0</v>
      </c>
      <c r="CK39" s="7">
        <f t="shared" si="62"/>
        <v>0</v>
      </c>
      <c r="CL39" s="19">
        <f t="shared" si="63"/>
        <v>0</v>
      </c>
      <c r="CM39" s="7">
        <f t="shared" si="64"/>
        <v>0</v>
      </c>
      <c r="CN39" s="7">
        <f t="shared" si="65"/>
        <v>0</v>
      </c>
      <c r="CO39" s="21">
        <f t="shared" si="66"/>
        <v>0</v>
      </c>
      <c r="CP39" s="20">
        <f t="shared" si="67"/>
        <v>0</v>
      </c>
      <c r="CQ39" s="20">
        <f t="shared" si="68"/>
        <v>0</v>
      </c>
      <c r="CR39" s="20">
        <f t="shared" si="69"/>
        <v>0</v>
      </c>
      <c r="CS39" s="20">
        <f t="shared" si="70"/>
        <v>0</v>
      </c>
      <c r="CT39" s="22">
        <f t="shared" si="71"/>
        <v>0</v>
      </c>
      <c r="CV39" s="25" t="e">
        <f>IF(#REF!&gt;0,#REF!,"")</f>
        <v>#REF!</v>
      </c>
      <c r="CW39" s="43">
        <f t="shared" si="102"/>
        <v>0</v>
      </c>
      <c r="CX39" s="43">
        <f t="shared" si="103"/>
        <v>0</v>
      </c>
      <c r="CY39" s="43">
        <f t="shared" si="104"/>
        <v>0</v>
      </c>
      <c r="CZ39" s="43">
        <f t="shared" si="105"/>
        <v>0</v>
      </c>
      <c r="DA39" s="43">
        <f t="shared" si="106"/>
        <v>0</v>
      </c>
      <c r="DB39" s="43">
        <f t="shared" si="107"/>
        <v>0</v>
      </c>
      <c r="DC39" s="43">
        <f t="shared" si="108"/>
        <v>0</v>
      </c>
      <c r="DD39" s="43">
        <f t="shared" si="109"/>
        <v>0</v>
      </c>
      <c r="DE39" s="44">
        <f t="shared" si="110"/>
        <v>0</v>
      </c>
      <c r="DF39" s="44">
        <f t="shared" si="111"/>
        <v>0</v>
      </c>
      <c r="DG39" s="44">
        <f t="shared" si="112"/>
        <v>0</v>
      </c>
      <c r="DH39" s="44">
        <f t="shared" si="113"/>
        <v>0</v>
      </c>
      <c r="DI39" s="44">
        <f t="shared" si="114"/>
        <v>0</v>
      </c>
      <c r="DJ39" s="45">
        <f t="shared" si="115"/>
        <v>0</v>
      </c>
      <c r="DL39" s="40" t="s">
        <v>9</v>
      </c>
      <c r="DM39" s="29">
        <f>IFERROR(VLOOKUP(I36,$BP$3:$CD$60,2,0),0)</f>
        <v>0</v>
      </c>
      <c r="DN39" s="30">
        <f>IFERROR(VLOOKUP(I37,$BP$3:$CD$60,3,0),0)</f>
        <v>0</v>
      </c>
      <c r="DO39" s="30">
        <f>IFERROR(VLOOKUP(I38,$BP$3:$CD$60,4,0),0)</f>
        <v>0</v>
      </c>
      <c r="DP39" s="30">
        <f>IFERROR(VLOOKUP(I39,$BP$3:$CD$60,5,0),0)</f>
        <v>0</v>
      </c>
      <c r="DQ39" s="30">
        <f>IFERROR(VLOOKUP(I40,$BP$3:$CD$60,6,0),0)</f>
        <v>0</v>
      </c>
      <c r="DR39" s="30">
        <f>IFERROR(VLOOKUP(I41,$BP$3:$CD$60,7,0),0)</f>
        <v>0</v>
      </c>
      <c r="DS39" s="30">
        <f>IFERROR(VLOOKUP(I42,$BP$3:$CD$60,8,0),0)</f>
        <v>0</v>
      </c>
      <c r="DT39" s="34">
        <f>IFERROR(VLOOKUP(I43,$BP$3:$CD$60,9,0),0)</f>
        <v>0</v>
      </c>
    </row>
    <row r="40" spans="1:124" ht="23" customHeight="1" thickBot="1">
      <c r="A40" s="82"/>
      <c r="B40" s="15"/>
      <c r="C40" s="16"/>
      <c r="D40" s="15"/>
      <c r="E40" s="16"/>
      <c r="F40" s="15"/>
      <c r="G40" s="16"/>
      <c r="H40" s="15"/>
      <c r="I40" s="16"/>
      <c r="J40" s="15"/>
      <c r="K40" s="16"/>
      <c r="M40" s="64">
        <f t="shared" si="116"/>
        <v>0</v>
      </c>
      <c r="N40" s="56" t="str">
        <f>IF(DQ36=0,"BOŞ",IF(DQ36=1,"DERS",IF(DQ36&gt;1,"ÇAKIŞMA")))</f>
        <v>BOŞ</v>
      </c>
      <c r="O40" s="56" t="str">
        <f>IF(DQ37=0,"BOŞ",IF(DQ37=1,"DERS",IF(DQ37&gt;1,"ÇAKIŞMA")))</f>
        <v>BOŞ</v>
      </c>
      <c r="P40" s="56" t="str">
        <f>IF(DQ38=0,"BOŞ",IF(DQ38=1,"DERS",IF(DQ38&gt;1,"ÇAKIŞMA")))</f>
        <v>BOŞ</v>
      </c>
      <c r="Q40" s="56" t="str">
        <f>IF(DQ39=0,"BOŞ",IF(DQ39=1,"DERS",IF(DQ39&gt;1,"ÇAKIŞMA")))</f>
        <v>BOŞ</v>
      </c>
      <c r="R40" s="57" t="str">
        <f>IF(DQ40=0,"BOŞ",IF(DQ40=1,"DERS",IF(DQ40&gt;1,"ÇAKIŞMA")))</f>
        <v>BOŞ</v>
      </c>
      <c r="T40" s="10" t="e">
        <f>IF(#REF!&gt;0,#REF!,"")</f>
        <v>#REF!</v>
      </c>
      <c r="U40" s="6">
        <f t="shared" si="2"/>
        <v>0</v>
      </c>
      <c r="V40" s="7">
        <f t="shared" si="3"/>
        <v>0</v>
      </c>
      <c r="W40" s="7">
        <f t="shared" si="4"/>
        <v>0</v>
      </c>
      <c r="X40" s="7">
        <f t="shared" si="5"/>
        <v>0</v>
      </c>
      <c r="Y40" s="7">
        <f t="shared" si="6"/>
        <v>0</v>
      </c>
      <c r="Z40" s="19">
        <f t="shared" si="7"/>
        <v>0</v>
      </c>
      <c r="AA40" s="7">
        <f t="shared" si="8"/>
        <v>0</v>
      </c>
      <c r="AB40" s="7">
        <f t="shared" si="9"/>
        <v>0</v>
      </c>
      <c r="AC40" s="21">
        <f t="shared" si="10"/>
        <v>0</v>
      </c>
      <c r="AD40" s="20">
        <f t="shared" si="11"/>
        <v>0</v>
      </c>
      <c r="AE40" s="20">
        <f t="shared" si="12"/>
        <v>0</v>
      </c>
      <c r="AF40" s="20">
        <f t="shared" si="13"/>
        <v>0</v>
      </c>
      <c r="AG40" s="20">
        <f t="shared" si="14"/>
        <v>0</v>
      </c>
      <c r="AH40" s="22">
        <f t="shared" si="15"/>
        <v>0</v>
      </c>
      <c r="AJ40" s="23" t="e">
        <f>IF(#REF!&gt;0,#REF!,"")</f>
        <v>#REF!</v>
      </c>
      <c r="AK40" s="6">
        <f t="shared" si="16"/>
        <v>0</v>
      </c>
      <c r="AL40" s="7">
        <f t="shared" si="17"/>
        <v>0</v>
      </c>
      <c r="AM40" s="7">
        <f t="shared" si="18"/>
        <v>0</v>
      </c>
      <c r="AN40" s="7">
        <f t="shared" si="19"/>
        <v>0</v>
      </c>
      <c r="AO40" s="7">
        <f t="shared" si="20"/>
        <v>0</v>
      </c>
      <c r="AP40" s="19">
        <f t="shared" si="21"/>
        <v>0</v>
      </c>
      <c r="AQ40" s="7">
        <f t="shared" si="22"/>
        <v>0</v>
      </c>
      <c r="AR40" s="7">
        <f t="shared" si="23"/>
        <v>0</v>
      </c>
      <c r="AS40" s="21">
        <f t="shared" si="24"/>
        <v>0</v>
      </c>
      <c r="AT40" s="20">
        <f t="shared" si="25"/>
        <v>0</v>
      </c>
      <c r="AU40" s="20">
        <f t="shared" si="26"/>
        <v>0</v>
      </c>
      <c r="AV40" s="20">
        <f t="shared" si="27"/>
        <v>0</v>
      </c>
      <c r="AW40" s="20">
        <f t="shared" si="28"/>
        <v>0</v>
      </c>
      <c r="AX40" s="22">
        <f t="shared" si="29"/>
        <v>0</v>
      </c>
      <c r="AZ40" s="23" t="e">
        <f>IF(#REF!&gt;0,#REF!,"")</f>
        <v>#REF!</v>
      </c>
      <c r="BA40" s="6">
        <f t="shared" si="30"/>
        <v>0</v>
      </c>
      <c r="BB40" s="7">
        <f t="shared" si="31"/>
        <v>0</v>
      </c>
      <c r="BC40" s="7">
        <f t="shared" si="32"/>
        <v>0</v>
      </c>
      <c r="BD40" s="7">
        <f t="shared" si="33"/>
        <v>0</v>
      </c>
      <c r="BE40" s="7">
        <f t="shared" si="34"/>
        <v>0</v>
      </c>
      <c r="BF40" s="19">
        <f t="shared" si="35"/>
        <v>0</v>
      </c>
      <c r="BG40" s="7">
        <f t="shared" si="36"/>
        <v>0</v>
      </c>
      <c r="BH40" s="7">
        <f t="shared" si="37"/>
        <v>0</v>
      </c>
      <c r="BI40" s="21">
        <f t="shared" si="38"/>
        <v>0</v>
      </c>
      <c r="BJ40" s="20">
        <f t="shared" si="39"/>
        <v>0</v>
      </c>
      <c r="BK40" s="20">
        <f t="shared" si="40"/>
        <v>0</v>
      </c>
      <c r="BL40" s="20">
        <f t="shared" si="41"/>
        <v>0</v>
      </c>
      <c r="BM40" s="20">
        <f t="shared" si="42"/>
        <v>0</v>
      </c>
      <c r="BN40" s="22">
        <f t="shared" si="43"/>
        <v>0</v>
      </c>
      <c r="BP40" s="23" t="e">
        <f>IF(#REF!&gt;0,#REF!,"")</f>
        <v>#REF!</v>
      </c>
      <c r="BQ40" s="6">
        <f t="shared" si="44"/>
        <v>0</v>
      </c>
      <c r="BR40" s="7">
        <f t="shared" si="45"/>
        <v>0</v>
      </c>
      <c r="BS40" s="7">
        <f t="shared" si="46"/>
        <v>0</v>
      </c>
      <c r="BT40" s="7">
        <f t="shared" si="47"/>
        <v>0</v>
      </c>
      <c r="BU40" s="7">
        <f t="shared" si="48"/>
        <v>0</v>
      </c>
      <c r="BV40" s="19">
        <f t="shared" si="49"/>
        <v>0</v>
      </c>
      <c r="BW40" s="7">
        <f t="shared" si="50"/>
        <v>0</v>
      </c>
      <c r="BX40" s="7">
        <f t="shared" si="51"/>
        <v>0</v>
      </c>
      <c r="BY40" s="21">
        <f t="shared" si="52"/>
        <v>0</v>
      </c>
      <c r="BZ40" s="20">
        <f t="shared" si="53"/>
        <v>0</v>
      </c>
      <c r="CA40" s="20">
        <f t="shared" si="54"/>
        <v>0</v>
      </c>
      <c r="CB40" s="20">
        <f t="shared" si="55"/>
        <v>0</v>
      </c>
      <c r="CC40" s="20">
        <f t="shared" si="56"/>
        <v>0</v>
      </c>
      <c r="CD40" s="22">
        <f t="shared" si="57"/>
        <v>0</v>
      </c>
      <c r="CF40" s="23" t="e">
        <f>IF(#REF!&gt;0,#REF!,"")</f>
        <v>#REF!</v>
      </c>
      <c r="CG40" s="6">
        <f t="shared" si="58"/>
        <v>0</v>
      </c>
      <c r="CH40" s="7">
        <f t="shared" si="59"/>
        <v>0</v>
      </c>
      <c r="CI40" s="7">
        <f t="shared" si="60"/>
        <v>0</v>
      </c>
      <c r="CJ40" s="7">
        <f t="shared" si="61"/>
        <v>0</v>
      </c>
      <c r="CK40" s="7">
        <f t="shared" si="62"/>
        <v>0</v>
      </c>
      <c r="CL40" s="19">
        <f t="shared" si="63"/>
        <v>0</v>
      </c>
      <c r="CM40" s="7">
        <f t="shared" si="64"/>
        <v>0</v>
      </c>
      <c r="CN40" s="7">
        <f t="shared" si="65"/>
        <v>0</v>
      </c>
      <c r="CO40" s="21">
        <f t="shared" si="66"/>
        <v>0</v>
      </c>
      <c r="CP40" s="20">
        <f t="shared" si="67"/>
        <v>0</v>
      </c>
      <c r="CQ40" s="20">
        <f t="shared" si="68"/>
        <v>0</v>
      </c>
      <c r="CR40" s="20">
        <f t="shared" si="69"/>
        <v>0</v>
      </c>
      <c r="CS40" s="20">
        <f t="shared" si="70"/>
        <v>0</v>
      </c>
      <c r="CT40" s="22">
        <f t="shared" si="71"/>
        <v>0</v>
      </c>
      <c r="CV40" s="25" t="e">
        <f>IF(#REF!&gt;0,#REF!,"")</f>
        <v>#REF!</v>
      </c>
      <c r="CW40" s="43">
        <f t="shared" si="102"/>
        <v>0</v>
      </c>
      <c r="CX40" s="43">
        <f t="shared" si="103"/>
        <v>0</v>
      </c>
      <c r="CY40" s="43">
        <f t="shared" si="104"/>
        <v>0</v>
      </c>
      <c r="CZ40" s="43">
        <f t="shared" si="105"/>
        <v>0</v>
      </c>
      <c r="DA40" s="43">
        <f t="shared" si="106"/>
        <v>0</v>
      </c>
      <c r="DB40" s="43">
        <f t="shared" si="107"/>
        <v>0</v>
      </c>
      <c r="DC40" s="43">
        <f t="shared" si="108"/>
        <v>0</v>
      </c>
      <c r="DD40" s="43">
        <f t="shared" si="109"/>
        <v>0</v>
      </c>
      <c r="DE40" s="44">
        <f t="shared" si="110"/>
        <v>0</v>
      </c>
      <c r="DF40" s="44">
        <f t="shared" si="111"/>
        <v>0</v>
      </c>
      <c r="DG40" s="44">
        <f t="shared" si="112"/>
        <v>0</v>
      </c>
      <c r="DH40" s="44">
        <f t="shared" si="113"/>
        <v>0</v>
      </c>
      <c r="DI40" s="44">
        <f t="shared" si="114"/>
        <v>0</v>
      </c>
      <c r="DJ40" s="45">
        <f t="shared" si="115"/>
        <v>0</v>
      </c>
      <c r="DL40" s="41" t="s">
        <v>10</v>
      </c>
      <c r="DM40" s="31">
        <f>IFERROR(VLOOKUP(K36,$CF$3:$CT$60,2,0),0)</f>
        <v>0</v>
      </c>
      <c r="DN40" s="32">
        <f>IFERROR(VLOOKUP(K37,$CF$3:$CT$60,3,0),0)</f>
        <v>0</v>
      </c>
      <c r="DO40" s="32">
        <f>IFERROR(VLOOKUP(K38,$CF$3:$CT$60,4,0),0)</f>
        <v>0</v>
      </c>
      <c r="DP40" s="32">
        <f>IFERROR(VLOOKUP(K39,$CF$3:$CT$60,5,0),0)</f>
        <v>0</v>
      </c>
      <c r="DQ40" s="32">
        <f>IFERROR(VLOOKUP(K40,$CF$3:$CT$60,6,0),0)</f>
        <v>0</v>
      </c>
      <c r="DR40" s="32">
        <f>IFERROR(VLOOKUP(K41,$CF$3:$CT$60,7,0),0)</f>
        <v>0</v>
      </c>
      <c r="DS40" s="32">
        <f>IFERROR(VLOOKUP(K42,$CF$3:$CT$60,8,0),0)</f>
        <v>0</v>
      </c>
      <c r="DT40" s="35">
        <f>IFERROR(VLOOKUP(K43,$CF$3:$CT$60,9,0),0)</f>
        <v>0</v>
      </c>
    </row>
    <row r="41" spans="1:124" ht="23" customHeight="1" thickBot="1">
      <c r="A41" s="82"/>
      <c r="B41" s="15"/>
      <c r="C41" s="16"/>
      <c r="D41" s="15"/>
      <c r="E41" s="16"/>
      <c r="F41" s="15"/>
      <c r="G41" s="16"/>
      <c r="H41" s="15"/>
      <c r="I41" s="16"/>
      <c r="J41" s="15"/>
      <c r="K41" s="16"/>
      <c r="M41" s="64">
        <f t="shared" si="116"/>
        <v>0</v>
      </c>
      <c r="N41" s="56" t="str">
        <f>IF(DR36=0,"BOŞ",IF(DR36=1,"DERS",IF(DR36&gt;1,"ÇAKIŞMA")))</f>
        <v>BOŞ</v>
      </c>
      <c r="O41" s="56" t="str">
        <f>IF(DR37=0,"BOŞ",IF(DR37=1,"DERS",IF(DR37&gt;1,"ÇAKIŞMA")))</f>
        <v>BOŞ</v>
      </c>
      <c r="P41" s="56" t="str">
        <f>IF(DR38=0,"BOŞ",IF(DR38=1,"DERS",IF(DR38&gt;1,"ÇAKIŞMA")))</f>
        <v>BOŞ</v>
      </c>
      <c r="Q41" s="56" t="str">
        <f>IF(DR39=0,"BOŞ",IF(DR39=1,"DERS",IF(DR39&gt;1,"ÇAKIŞMA")))</f>
        <v>BOŞ</v>
      </c>
      <c r="R41" s="57" t="str">
        <f>IF(DR40=0,"BOŞ",IF(DR40=1,"DERS",IF(DR40&gt;1,"ÇAKIŞMA")))</f>
        <v>BOŞ</v>
      </c>
      <c r="T41" s="10" t="e">
        <f>IF(#REF!&gt;0,#REF!,"")</f>
        <v>#REF!</v>
      </c>
      <c r="U41" s="6">
        <f t="shared" si="2"/>
        <v>0</v>
      </c>
      <c r="V41" s="7">
        <f t="shared" si="3"/>
        <v>0</v>
      </c>
      <c r="W41" s="7">
        <f t="shared" si="4"/>
        <v>0</v>
      </c>
      <c r="X41" s="7">
        <f t="shared" si="5"/>
        <v>0</v>
      </c>
      <c r="Y41" s="7">
        <f t="shared" si="6"/>
        <v>0</v>
      </c>
      <c r="Z41" s="19">
        <f t="shared" si="7"/>
        <v>0</v>
      </c>
      <c r="AA41" s="7">
        <f t="shared" si="8"/>
        <v>0</v>
      </c>
      <c r="AB41" s="7">
        <f t="shared" si="9"/>
        <v>0</v>
      </c>
      <c r="AC41" s="21">
        <f t="shared" si="10"/>
        <v>0</v>
      </c>
      <c r="AD41" s="20">
        <f t="shared" si="11"/>
        <v>0</v>
      </c>
      <c r="AE41" s="20">
        <f t="shared" si="12"/>
        <v>0</v>
      </c>
      <c r="AF41" s="20">
        <f t="shared" si="13"/>
        <v>0</v>
      </c>
      <c r="AG41" s="20">
        <f t="shared" si="14"/>
        <v>0</v>
      </c>
      <c r="AH41" s="22">
        <f t="shared" si="15"/>
        <v>0</v>
      </c>
      <c r="AJ41" s="23" t="e">
        <f>IF(#REF!&gt;0,#REF!,"")</f>
        <v>#REF!</v>
      </c>
      <c r="AK41" s="6">
        <f t="shared" si="16"/>
        <v>0</v>
      </c>
      <c r="AL41" s="7">
        <f t="shared" si="17"/>
        <v>0</v>
      </c>
      <c r="AM41" s="7">
        <f t="shared" si="18"/>
        <v>0</v>
      </c>
      <c r="AN41" s="7">
        <f t="shared" si="19"/>
        <v>0</v>
      </c>
      <c r="AO41" s="7">
        <f t="shared" si="20"/>
        <v>0</v>
      </c>
      <c r="AP41" s="19">
        <f t="shared" si="21"/>
        <v>0</v>
      </c>
      <c r="AQ41" s="7">
        <f t="shared" si="22"/>
        <v>0</v>
      </c>
      <c r="AR41" s="7">
        <f t="shared" si="23"/>
        <v>0</v>
      </c>
      <c r="AS41" s="21">
        <f t="shared" si="24"/>
        <v>0</v>
      </c>
      <c r="AT41" s="20">
        <f t="shared" si="25"/>
        <v>0</v>
      </c>
      <c r="AU41" s="20">
        <f t="shared" si="26"/>
        <v>0</v>
      </c>
      <c r="AV41" s="20">
        <f t="shared" si="27"/>
        <v>0</v>
      </c>
      <c r="AW41" s="20">
        <f t="shared" si="28"/>
        <v>0</v>
      </c>
      <c r="AX41" s="22">
        <f t="shared" si="29"/>
        <v>0</v>
      </c>
      <c r="AZ41" s="23" t="e">
        <f>IF(#REF!&gt;0,#REF!,"")</f>
        <v>#REF!</v>
      </c>
      <c r="BA41" s="6">
        <f t="shared" si="30"/>
        <v>0</v>
      </c>
      <c r="BB41" s="7">
        <f t="shared" si="31"/>
        <v>0</v>
      </c>
      <c r="BC41" s="7">
        <f t="shared" si="32"/>
        <v>0</v>
      </c>
      <c r="BD41" s="7">
        <f t="shared" si="33"/>
        <v>0</v>
      </c>
      <c r="BE41" s="7">
        <f t="shared" si="34"/>
        <v>0</v>
      </c>
      <c r="BF41" s="19">
        <f t="shared" si="35"/>
        <v>0</v>
      </c>
      <c r="BG41" s="7">
        <f t="shared" si="36"/>
        <v>0</v>
      </c>
      <c r="BH41" s="7">
        <f t="shared" si="37"/>
        <v>0</v>
      </c>
      <c r="BI41" s="21">
        <f t="shared" si="38"/>
        <v>0</v>
      </c>
      <c r="BJ41" s="20">
        <f t="shared" si="39"/>
        <v>0</v>
      </c>
      <c r="BK41" s="20">
        <f t="shared" si="40"/>
        <v>0</v>
      </c>
      <c r="BL41" s="20">
        <f t="shared" si="41"/>
        <v>0</v>
      </c>
      <c r="BM41" s="20">
        <f t="shared" si="42"/>
        <v>0</v>
      </c>
      <c r="BN41" s="22">
        <f t="shared" si="43"/>
        <v>0</v>
      </c>
      <c r="BP41" s="23" t="e">
        <f>IF(#REF!&gt;0,#REF!,"")</f>
        <v>#REF!</v>
      </c>
      <c r="BQ41" s="6">
        <f t="shared" si="44"/>
        <v>0</v>
      </c>
      <c r="BR41" s="7">
        <f t="shared" si="45"/>
        <v>0</v>
      </c>
      <c r="BS41" s="7">
        <f t="shared" si="46"/>
        <v>0</v>
      </c>
      <c r="BT41" s="7">
        <f t="shared" si="47"/>
        <v>0</v>
      </c>
      <c r="BU41" s="7">
        <f t="shared" si="48"/>
        <v>0</v>
      </c>
      <c r="BV41" s="19">
        <f t="shared" si="49"/>
        <v>0</v>
      </c>
      <c r="BW41" s="7">
        <f t="shared" si="50"/>
        <v>0</v>
      </c>
      <c r="BX41" s="7">
        <f t="shared" si="51"/>
        <v>0</v>
      </c>
      <c r="BY41" s="21">
        <f t="shared" si="52"/>
        <v>0</v>
      </c>
      <c r="BZ41" s="20">
        <f t="shared" si="53"/>
        <v>0</v>
      </c>
      <c r="CA41" s="20">
        <f t="shared" si="54"/>
        <v>0</v>
      </c>
      <c r="CB41" s="20">
        <f t="shared" si="55"/>
        <v>0</v>
      </c>
      <c r="CC41" s="20">
        <f t="shared" si="56"/>
        <v>0</v>
      </c>
      <c r="CD41" s="22">
        <f t="shared" si="57"/>
        <v>0</v>
      </c>
      <c r="CF41" s="23" t="e">
        <f>IF(#REF!&gt;0,#REF!,"")</f>
        <v>#REF!</v>
      </c>
      <c r="CG41" s="6">
        <f t="shared" si="58"/>
        <v>0</v>
      </c>
      <c r="CH41" s="7">
        <f t="shared" si="59"/>
        <v>0</v>
      </c>
      <c r="CI41" s="7">
        <f t="shared" si="60"/>
        <v>0</v>
      </c>
      <c r="CJ41" s="7">
        <f t="shared" si="61"/>
        <v>0</v>
      </c>
      <c r="CK41" s="7">
        <f t="shared" si="62"/>
        <v>0</v>
      </c>
      <c r="CL41" s="19">
        <f t="shared" si="63"/>
        <v>0</v>
      </c>
      <c r="CM41" s="7">
        <f t="shared" si="64"/>
        <v>0</v>
      </c>
      <c r="CN41" s="7">
        <f t="shared" si="65"/>
        <v>0</v>
      </c>
      <c r="CO41" s="21">
        <f t="shared" si="66"/>
        <v>0</v>
      </c>
      <c r="CP41" s="20">
        <f t="shared" si="67"/>
        <v>0</v>
      </c>
      <c r="CQ41" s="20">
        <f t="shared" si="68"/>
        <v>0</v>
      </c>
      <c r="CR41" s="20">
        <f t="shared" si="69"/>
        <v>0</v>
      </c>
      <c r="CS41" s="20">
        <f t="shared" si="70"/>
        <v>0</v>
      </c>
      <c r="CT41" s="22">
        <f t="shared" si="71"/>
        <v>0</v>
      </c>
      <c r="CV41" s="25" t="e">
        <f>IF(#REF!&gt;0,#REF!,"")</f>
        <v>#REF!</v>
      </c>
      <c r="CW41" s="43">
        <f t="shared" si="102"/>
        <v>0</v>
      </c>
      <c r="CX41" s="43">
        <f t="shared" si="103"/>
        <v>0</v>
      </c>
      <c r="CY41" s="43">
        <f t="shared" si="104"/>
        <v>0</v>
      </c>
      <c r="CZ41" s="43">
        <f t="shared" si="105"/>
        <v>0</v>
      </c>
      <c r="DA41" s="43">
        <f t="shared" si="106"/>
        <v>0</v>
      </c>
      <c r="DB41" s="43">
        <f t="shared" si="107"/>
        <v>0</v>
      </c>
      <c r="DC41" s="43">
        <f t="shared" si="108"/>
        <v>0</v>
      </c>
      <c r="DD41" s="43">
        <f t="shared" si="109"/>
        <v>0</v>
      </c>
      <c r="DE41" s="44">
        <f t="shared" si="110"/>
        <v>0</v>
      </c>
      <c r="DF41" s="44">
        <f t="shared" si="111"/>
        <v>0</v>
      </c>
      <c r="DG41" s="44">
        <f t="shared" si="112"/>
        <v>0</v>
      </c>
      <c r="DH41" s="44">
        <f t="shared" si="113"/>
        <v>0</v>
      </c>
      <c r="DI41" s="44">
        <f t="shared" si="114"/>
        <v>0</v>
      </c>
      <c r="DJ41" s="45">
        <f t="shared" si="115"/>
        <v>0</v>
      </c>
    </row>
    <row r="42" spans="1:124" ht="23" customHeight="1" thickBot="1">
      <c r="A42" s="82"/>
      <c r="B42" s="15"/>
      <c r="C42" s="16"/>
      <c r="D42" s="15"/>
      <c r="E42" s="16"/>
      <c r="F42" s="15"/>
      <c r="G42" s="16"/>
      <c r="H42" s="15"/>
      <c r="I42" s="16"/>
      <c r="J42" s="15"/>
      <c r="K42" s="16"/>
      <c r="M42" s="64">
        <f t="shared" si="116"/>
        <v>0</v>
      </c>
      <c r="N42" s="56" t="str">
        <f>IF(DS36=0,"BOŞ",IF(DS36=1,"DERS",IF(DS36&gt;1,"ÇAKIŞMA")))</f>
        <v>BOŞ</v>
      </c>
      <c r="O42" s="56" t="str">
        <f>IF(DS37=0,"BOŞ",IF(DS37=1,"DERS",IF(DS37&gt;1,"ÇAKIŞMA")))</f>
        <v>BOŞ</v>
      </c>
      <c r="P42" s="56" t="str">
        <f>IF(DS38=0,"BOŞ",IF(DS38=1,"DERS",IF(DS38&gt;1,"ÇAKIŞMA")))</f>
        <v>BOŞ</v>
      </c>
      <c r="Q42" s="56" t="str">
        <f>IF(DS39=0,"BOŞ",IF(DS39=1,"DERS",IF(DS39&gt;1,"ÇAKIŞMA")))</f>
        <v>BOŞ</v>
      </c>
      <c r="R42" s="57" t="str">
        <f>IF(DS40=0,"BOŞ",IF(DS40=1,"DERS",IF(DS40&gt;1,"ÇAKIŞMA")))</f>
        <v>BOŞ</v>
      </c>
      <c r="T42" s="10" t="e">
        <f>IF(#REF!&gt;0,#REF!,"")</f>
        <v>#REF!</v>
      </c>
      <c r="U42" s="6">
        <f t="shared" si="2"/>
        <v>0</v>
      </c>
      <c r="V42" s="7">
        <f t="shared" si="3"/>
        <v>0</v>
      </c>
      <c r="W42" s="7">
        <f t="shared" si="4"/>
        <v>0</v>
      </c>
      <c r="X42" s="7">
        <f t="shared" si="5"/>
        <v>0</v>
      </c>
      <c r="Y42" s="7">
        <f t="shared" si="6"/>
        <v>0</v>
      </c>
      <c r="Z42" s="19">
        <f t="shared" si="7"/>
        <v>0</v>
      </c>
      <c r="AA42" s="7">
        <f t="shared" si="8"/>
        <v>0</v>
      </c>
      <c r="AB42" s="7">
        <f t="shared" si="9"/>
        <v>0</v>
      </c>
      <c r="AC42" s="21">
        <f t="shared" si="10"/>
        <v>0</v>
      </c>
      <c r="AD42" s="20">
        <f t="shared" si="11"/>
        <v>0</v>
      </c>
      <c r="AE42" s="20">
        <f t="shared" si="12"/>
        <v>0</v>
      </c>
      <c r="AF42" s="20">
        <f t="shared" si="13"/>
        <v>0</v>
      </c>
      <c r="AG42" s="20">
        <f t="shared" si="14"/>
        <v>0</v>
      </c>
      <c r="AH42" s="22">
        <f t="shared" si="15"/>
        <v>0</v>
      </c>
      <c r="AJ42" s="23" t="e">
        <f>IF(#REF!&gt;0,#REF!,"")</f>
        <v>#REF!</v>
      </c>
      <c r="AK42" s="6">
        <f t="shared" si="16"/>
        <v>0</v>
      </c>
      <c r="AL42" s="7">
        <f t="shared" si="17"/>
        <v>0</v>
      </c>
      <c r="AM42" s="7">
        <f t="shared" si="18"/>
        <v>0</v>
      </c>
      <c r="AN42" s="7">
        <f t="shared" si="19"/>
        <v>0</v>
      </c>
      <c r="AO42" s="7">
        <f t="shared" si="20"/>
        <v>0</v>
      </c>
      <c r="AP42" s="19">
        <f t="shared" si="21"/>
        <v>0</v>
      </c>
      <c r="AQ42" s="7">
        <f t="shared" si="22"/>
        <v>0</v>
      </c>
      <c r="AR42" s="7">
        <f t="shared" si="23"/>
        <v>0</v>
      </c>
      <c r="AS42" s="21">
        <f t="shared" si="24"/>
        <v>0</v>
      </c>
      <c r="AT42" s="20">
        <f t="shared" si="25"/>
        <v>0</v>
      </c>
      <c r="AU42" s="20">
        <f t="shared" si="26"/>
        <v>0</v>
      </c>
      <c r="AV42" s="20">
        <f t="shared" si="27"/>
        <v>0</v>
      </c>
      <c r="AW42" s="20">
        <f t="shared" si="28"/>
        <v>0</v>
      </c>
      <c r="AX42" s="22">
        <f t="shared" si="29"/>
        <v>0</v>
      </c>
      <c r="AZ42" s="23" t="e">
        <f>IF(#REF!&gt;0,#REF!,"")</f>
        <v>#REF!</v>
      </c>
      <c r="BA42" s="6">
        <f t="shared" si="30"/>
        <v>0</v>
      </c>
      <c r="BB42" s="7">
        <f t="shared" si="31"/>
        <v>0</v>
      </c>
      <c r="BC42" s="7">
        <f t="shared" si="32"/>
        <v>0</v>
      </c>
      <c r="BD42" s="7">
        <f t="shared" si="33"/>
        <v>0</v>
      </c>
      <c r="BE42" s="7">
        <f t="shared" si="34"/>
        <v>0</v>
      </c>
      <c r="BF42" s="19">
        <f t="shared" si="35"/>
        <v>0</v>
      </c>
      <c r="BG42" s="7">
        <f t="shared" si="36"/>
        <v>0</v>
      </c>
      <c r="BH42" s="7">
        <f t="shared" si="37"/>
        <v>0</v>
      </c>
      <c r="BI42" s="21">
        <f t="shared" si="38"/>
        <v>0</v>
      </c>
      <c r="BJ42" s="20">
        <f t="shared" si="39"/>
        <v>0</v>
      </c>
      <c r="BK42" s="20">
        <f t="shared" si="40"/>
        <v>0</v>
      </c>
      <c r="BL42" s="20">
        <f t="shared" si="41"/>
        <v>0</v>
      </c>
      <c r="BM42" s="20">
        <f t="shared" si="42"/>
        <v>0</v>
      </c>
      <c r="BN42" s="22">
        <f t="shared" si="43"/>
        <v>0</v>
      </c>
      <c r="BP42" s="23" t="e">
        <f>IF(#REF!&gt;0,#REF!,"")</f>
        <v>#REF!</v>
      </c>
      <c r="BQ42" s="6">
        <f t="shared" si="44"/>
        <v>0</v>
      </c>
      <c r="BR42" s="7">
        <f t="shared" si="45"/>
        <v>0</v>
      </c>
      <c r="BS42" s="7">
        <f t="shared" si="46"/>
        <v>0</v>
      </c>
      <c r="BT42" s="7">
        <f t="shared" si="47"/>
        <v>0</v>
      </c>
      <c r="BU42" s="7">
        <f t="shared" si="48"/>
        <v>0</v>
      </c>
      <c r="BV42" s="19">
        <f t="shared" si="49"/>
        <v>0</v>
      </c>
      <c r="BW42" s="7">
        <f t="shared" si="50"/>
        <v>0</v>
      </c>
      <c r="BX42" s="7">
        <f t="shared" si="51"/>
        <v>0</v>
      </c>
      <c r="BY42" s="21">
        <f t="shared" si="52"/>
        <v>0</v>
      </c>
      <c r="BZ42" s="20">
        <f t="shared" si="53"/>
        <v>0</v>
      </c>
      <c r="CA42" s="20">
        <f t="shared" si="54"/>
        <v>0</v>
      </c>
      <c r="CB42" s="20">
        <f t="shared" si="55"/>
        <v>0</v>
      </c>
      <c r="CC42" s="20">
        <f t="shared" si="56"/>
        <v>0</v>
      </c>
      <c r="CD42" s="22">
        <f t="shared" si="57"/>
        <v>0</v>
      </c>
      <c r="CF42" s="23" t="e">
        <f>IF(#REF!&gt;0,#REF!,"")</f>
        <v>#REF!</v>
      </c>
      <c r="CG42" s="6">
        <f t="shared" si="58"/>
        <v>0</v>
      </c>
      <c r="CH42" s="7">
        <f t="shared" si="59"/>
        <v>0</v>
      </c>
      <c r="CI42" s="7">
        <f t="shared" si="60"/>
        <v>0</v>
      </c>
      <c r="CJ42" s="7">
        <f t="shared" si="61"/>
        <v>0</v>
      </c>
      <c r="CK42" s="7">
        <f t="shared" si="62"/>
        <v>0</v>
      </c>
      <c r="CL42" s="19">
        <f t="shared" si="63"/>
        <v>0</v>
      </c>
      <c r="CM42" s="7">
        <f t="shared" si="64"/>
        <v>0</v>
      </c>
      <c r="CN42" s="7">
        <f t="shared" si="65"/>
        <v>0</v>
      </c>
      <c r="CO42" s="21">
        <f t="shared" si="66"/>
        <v>0</v>
      </c>
      <c r="CP42" s="20">
        <f t="shared" si="67"/>
        <v>0</v>
      </c>
      <c r="CQ42" s="20">
        <f t="shared" si="68"/>
        <v>0</v>
      </c>
      <c r="CR42" s="20">
        <f t="shared" si="69"/>
        <v>0</v>
      </c>
      <c r="CS42" s="20">
        <f t="shared" si="70"/>
        <v>0</v>
      </c>
      <c r="CT42" s="22">
        <f t="shared" si="71"/>
        <v>0</v>
      </c>
      <c r="CV42" s="25" t="e">
        <f>IF(#REF!&gt;0,#REF!,"")</f>
        <v>#REF!</v>
      </c>
      <c r="CW42" s="43">
        <f t="shared" si="102"/>
        <v>0</v>
      </c>
      <c r="CX42" s="43">
        <f t="shared" si="103"/>
        <v>0</v>
      </c>
      <c r="CY42" s="43">
        <f t="shared" si="104"/>
        <v>0</v>
      </c>
      <c r="CZ42" s="43">
        <f t="shared" si="105"/>
        <v>0</v>
      </c>
      <c r="DA42" s="43">
        <f t="shared" si="106"/>
        <v>0</v>
      </c>
      <c r="DB42" s="43">
        <f t="shared" si="107"/>
        <v>0</v>
      </c>
      <c r="DC42" s="43">
        <f t="shared" si="108"/>
        <v>0</v>
      </c>
      <c r="DD42" s="43">
        <f t="shared" si="109"/>
        <v>0</v>
      </c>
      <c r="DE42" s="44">
        <f t="shared" si="110"/>
        <v>0</v>
      </c>
      <c r="DF42" s="44">
        <f t="shared" si="111"/>
        <v>0</v>
      </c>
      <c r="DG42" s="44">
        <f t="shared" si="112"/>
        <v>0</v>
      </c>
      <c r="DH42" s="44">
        <f t="shared" si="113"/>
        <v>0</v>
      </c>
      <c r="DI42" s="44">
        <f t="shared" si="114"/>
        <v>0</v>
      </c>
      <c r="DJ42" s="45">
        <f t="shared" si="115"/>
        <v>0</v>
      </c>
    </row>
    <row r="43" spans="1:124" ht="23" customHeight="1" thickBot="1">
      <c r="A43" s="71"/>
      <c r="B43" s="17"/>
      <c r="C43" s="18"/>
      <c r="D43" s="17"/>
      <c r="E43" s="18"/>
      <c r="F43" s="17"/>
      <c r="G43" s="18"/>
      <c r="H43" s="17"/>
      <c r="I43" s="18"/>
      <c r="J43" s="17"/>
      <c r="K43" s="18"/>
      <c r="M43" s="87">
        <f t="shared" si="116"/>
        <v>0</v>
      </c>
      <c r="N43" s="58" t="str">
        <f>IF(DT36=0,"BOŞ",IF(DT36=1,"DERS",IF(DT36&gt;1,"ÇAKIŞMA")))</f>
        <v>BOŞ</v>
      </c>
      <c r="O43" s="58" t="str">
        <f>IF(DT37=0,"BOŞ",IF(DT37=1,"DERS",IF(DT37&gt;1,"ÇAKIŞMA")))</f>
        <v>BOŞ</v>
      </c>
      <c r="P43" s="58" t="str">
        <f>IF(DT38=0,"BOŞ",IF(DT38=1,"DERS",IF(DT38&gt;1,"ÇAKIŞMA")))</f>
        <v>BOŞ</v>
      </c>
      <c r="Q43" s="58" t="str">
        <f>IF(DT39=0,"BOŞ",IF(DT39=1,"DERS",IF(DT39&gt;1,"ÇAKIŞMA")))</f>
        <v>BOŞ</v>
      </c>
      <c r="R43" s="59" t="str">
        <f>IF(DT40=0,"BOŞ",IF(DT40=1,"DERS",IF(DT40&gt;1,"ÇAKIŞMA")))</f>
        <v>BOŞ</v>
      </c>
      <c r="T43" s="10" t="e">
        <f>IF(#REF!&gt;0,#REF!,"")</f>
        <v>#REF!</v>
      </c>
      <c r="U43" s="6">
        <f t="shared" si="2"/>
        <v>0</v>
      </c>
      <c r="V43" s="7">
        <f t="shared" si="3"/>
        <v>0</v>
      </c>
      <c r="W43" s="7">
        <f t="shared" si="4"/>
        <v>0</v>
      </c>
      <c r="X43" s="7">
        <f t="shared" si="5"/>
        <v>0</v>
      </c>
      <c r="Y43" s="7">
        <f t="shared" si="6"/>
        <v>0</v>
      </c>
      <c r="Z43" s="19">
        <f t="shared" si="7"/>
        <v>0</v>
      </c>
      <c r="AA43" s="7">
        <f t="shared" si="8"/>
        <v>0</v>
      </c>
      <c r="AB43" s="7">
        <f t="shared" si="9"/>
        <v>0</v>
      </c>
      <c r="AC43" s="21">
        <f t="shared" si="10"/>
        <v>0</v>
      </c>
      <c r="AD43" s="20">
        <f t="shared" si="11"/>
        <v>0</v>
      </c>
      <c r="AE43" s="20">
        <f t="shared" si="12"/>
        <v>0</v>
      </c>
      <c r="AF43" s="20">
        <f t="shared" si="13"/>
        <v>0</v>
      </c>
      <c r="AG43" s="20">
        <f t="shared" si="14"/>
        <v>0</v>
      </c>
      <c r="AH43" s="22">
        <f t="shared" si="15"/>
        <v>0</v>
      </c>
      <c r="AJ43" s="23" t="e">
        <f>IF(#REF!&gt;0,#REF!,"")</f>
        <v>#REF!</v>
      </c>
      <c r="AK43" s="6">
        <f t="shared" si="16"/>
        <v>0</v>
      </c>
      <c r="AL43" s="7">
        <f t="shared" si="17"/>
        <v>0</v>
      </c>
      <c r="AM43" s="7">
        <f t="shared" si="18"/>
        <v>0</v>
      </c>
      <c r="AN43" s="7">
        <f t="shared" si="19"/>
        <v>0</v>
      </c>
      <c r="AO43" s="7">
        <f t="shared" si="20"/>
        <v>0</v>
      </c>
      <c r="AP43" s="19">
        <f t="shared" si="21"/>
        <v>0</v>
      </c>
      <c r="AQ43" s="7">
        <f t="shared" si="22"/>
        <v>0</v>
      </c>
      <c r="AR43" s="7">
        <f t="shared" si="23"/>
        <v>0</v>
      </c>
      <c r="AS43" s="21">
        <f t="shared" si="24"/>
        <v>0</v>
      </c>
      <c r="AT43" s="20">
        <f t="shared" si="25"/>
        <v>0</v>
      </c>
      <c r="AU43" s="20">
        <f t="shared" si="26"/>
        <v>0</v>
      </c>
      <c r="AV43" s="20">
        <f t="shared" si="27"/>
        <v>0</v>
      </c>
      <c r="AW43" s="20">
        <f t="shared" si="28"/>
        <v>0</v>
      </c>
      <c r="AX43" s="22">
        <f t="shared" si="29"/>
        <v>0</v>
      </c>
      <c r="AZ43" s="23" t="e">
        <f>IF(#REF!&gt;0,#REF!,"")</f>
        <v>#REF!</v>
      </c>
      <c r="BA43" s="6">
        <f t="shared" si="30"/>
        <v>0</v>
      </c>
      <c r="BB43" s="7">
        <f t="shared" si="31"/>
        <v>0</v>
      </c>
      <c r="BC43" s="7">
        <f t="shared" si="32"/>
        <v>0</v>
      </c>
      <c r="BD43" s="7">
        <f t="shared" si="33"/>
        <v>0</v>
      </c>
      <c r="BE43" s="7">
        <f t="shared" si="34"/>
        <v>0</v>
      </c>
      <c r="BF43" s="19">
        <f t="shared" si="35"/>
        <v>0</v>
      </c>
      <c r="BG43" s="7">
        <f t="shared" si="36"/>
        <v>0</v>
      </c>
      <c r="BH43" s="7">
        <f t="shared" si="37"/>
        <v>0</v>
      </c>
      <c r="BI43" s="21">
        <f t="shared" si="38"/>
        <v>0</v>
      </c>
      <c r="BJ43" s="20">
        <f t="shared" si="39"/>
        <v>0</v>
      </c>
      <c r="BK43" s="20">
        <f t="shared" si="40"/>
        <v>0</v>
      </c>
      <c r="BL43" s="20">
        <f t="shared" si="41"/>
        <v>0</v>
      </c>
      <c r="BM43" s="20">
        <f t="shared" si="42"/>
        <v>0</v>
      </c>
      <c r="BN43" s="22">
        <f t="shared" si="43"/>
        <v>0</v>
      </c>
      <c r="BP43" s="23" t="e">
        <f>IF(#REF!&gt;0,#REF!,"")</f>
        <v>#REF!</v>
      </c>
      <c r="BQ43" s="6">
        <f t="shared" si="44"/>
        <v>0</v>
      </c>
      <c r="BR43" s="7">
        <f t="shared" si="45"/>
        <v>0</v>
      </c>
      <c r="BS43" s="7">
        <f t="shared" si="46"/>
        <v>0</v>
      </c>
      <c r="BT43" s="7">
        <f t="shared" si="47"/>
        <v>0</v>
      </c>
      <c r="BU43" s="7">
        <f t="shared" si="48"/>
        <v>0</v>
      </c>
      <c r="BV43" s="19">
        <f t="shared" si="49"/>
        <v>0</v>
      </c>
      <c r="BW43" s="7">
        <f t="shared" si="50"/>
        <v>0</v>
      </c>
      <c r="BX43" s="7">
        <f t="shared" si="51"/>
        <v>0</v>
      </c>
      <c r="BY43" s="21">
        <f t="shared" si="52"/>
        <v>0</v>
      </c>
      <c r="BZ43" s="20">
        <f t="shared" si="53"/>
        <v>0</v>
      </c>
      <c r="CA43" s="20">
        <f t="shared" si="54"/>
        <v>0</v>
      </c>
      <c r="CB43" s="20">
        <f t="shared" si="55"/>
        <v>0</v>
      </c>
      <c r="CC43" s="20">
        <f t="shared" si="56"/>
        <v>0</v>
      </c>
      <c r="CD43" s="22">
        <f t="shared" si="57"/>
        <v>0</v>
      </c>
      <c r="CF43" s="23" t="e">
        <f>IF(#REF!&gt;0,#REF!,"")</f>
        <v>#REF!</v>
      </c>
      <c r="CG43" s="6">
        <f t="shared" si="58"/>
        <v>0</v>
      </c>
      <c r="CH43" s="7">
        <f t="shared" si="59"/>
        <v>0</v>
      </c>
      <c r="CI43" s="7">
        <f t="shared" si="60"/>
        <v>0</v>
      </c>
      <c r="CJ43" s="7">
        <f t="shared" si="61"/>
        <v>0</v>
      </c>
      <c r="CK43" s="7">
        <f t="shared" si="62"/>
        <v>0</v>
      </c>
      <c r="CL43" s="19">
        <f t="shared" si="63"/>
        <v>0</v>
      </c>
      <c r="CM43" s="7">
        <f t="shared" si="64"/>
        <v>0</v>
      </c>
      <c r="CN43" s="7">
        <f t="shared" si="65"/>
        <v>0</v>
      </c>
      <c r="CO43" s="21">
        <f t="shared" si="66"/>
        <v>0</v>
      </c>
      <c r="CP43" s="20">
        <f t="shared" si="67"/>
        <v>0</v>
      </c>
      <c r="CQ43" s="20">
        <f t="shared" si="68"/>
        <v>0</v>
      </c>
      <c r="CR43" s="20">
        <f t="shared" si="69"/>
        <v>0</v>
      </c>
      <c r="CS43" s="20">
        <f t="shared" si="70"/>
        <v>0</v>
      </c>
      <c r="CT43" s="22">
        <f t="shared" si="71"/>
        <v>0</v>
      </c>
      <c r="CV43" s="25" t="e">
        <f>IF(#REF!&gt;0,#REF!,"")</f>
        <v>#REF!</v>
      </c>
      <c r="CW43" s="43">
        <f t="shared" si="102"/>
        <v>0</v>
      </c>
      <c r="CX43" s="43">
        <f t="shared" si="103"/>
        <v>0</v>
      </c>
      <c r="CY43" s="43">
        <f t="shared" si="104"/>
        <v>0</v>
      </c>
      <c r="CZ43" s="43">
        <f t="shared" si="105"/>
        <v>0</v>
      </c>
      <c r="DA43" s="43">
        <f t="shared" si="106"/>
        <v>0</v>
      </c>
      <c r="DB43" s="43">
        <f t="shared" si="107"/>
        <v>0</v>
      </c>
      <c r="DC43" s="43">
        <f t="shared" si="108"/>
        <v>0</v>
      </c>
      <c r="DD43" s="43">
        <f t="shared" si="109"/>
        <v>0</v>
      </c>
      <c r="DE43" s="44">
        <f t="shared" si="110"/>
        <v>0</v>
      </c>
      <c r="DF43" s="44">
        <f t="shared" si="111"/>
        <v>0</v>
      </c>
      <c r="DG43" s="44">
        <f t="shared" si="112"/>
        <v>0</v>
      </c>
      <c r="DH43" s="44">
        <f t="shared" si="113"/>
        <v>0</v>
      </c>
      <c r="DI43" s="44">
        <f t="shared" si="114"/>
        <v>0</v>
      </c>
      <c r="DJ43" s="45">
        <f t="shared" si="115"/>
        <v>0</v>
      </c>
    </row>
    <row r="44" spans="1:124" ht="23" customHeight="1" thickBot="1">
      <c r="A44" s="69"/>
      <c r="B44" s="83"/>
      <c r="C44" s="69"/>
      <c r="D44" s="83"/>
      <c r="E44" s="69"/>
      <c r="F44" s="83"/>
      <c r="G44" s="69"/>
      <c r="H44" s="83"/>
      <c r="I44" s="69"/>
      <c r="J44" s="83"/>
      <c r="K44" s="69"/>
      <c r="M44" s="65"/>
      <c r="N44" s="60"/>
      <c r="O44" s="60"/>
      <c r="P44" s="60"/>
      <c r="Q44" s="60"/>
      <c r="R44" s="60"/>
      <c r="T44" s="10" t="e">
        <f>IF(#REF!&gt;0,#REF!,"")</f>
        <v>#REF!</v>
      </c>
      <c r="U44" s="6">
        <f t="shared" si="2"/>
        <v>0</v>
      </c>
      <c r="V44" s="7">
        <f t="shared" si="3"/>
        <v>0</v>
      </c>
      <c r="W44" s="7">
        <f t="shared" si="4"/>
        <v>0</v>
      </c>
      <c r="X44" s="7">
        <f t="shared" si="5"/>
        <v>0</v>
      </c>
      <c r="Y44" s="7">
        <f t="shared" si="6"/>
        <v>0</v>
      </c>
      <c r="Z44" s="19">
        <f t="shared" si="7"/>
        <v>0</v>
      </c>
      <c r="AA44" s="7">
        <f t="shared" si="8"/>
        <v>0</v>
      </c>
      <c r="AB44" s="7">
        <f t="shared" si="9"/>
        <v>0</v>
      </c>
      <c r="AC44" s="21">
        <f t="shared" si="10"/>
        <v>0</v>
      </c>
      <c r="AD44" s="20">
        <f t="shared" si="11"/>
        <v>0</v>
      </c>
      <c r="AE44" s="20">
        <f t="shared" si="12"/>
        <v>0</v>
      </c>
      <c r="AF44" s="20">
        <f t="shared" si="13"/>
        <v>0</v>
      </c>
      <c r="AG44" s="20">
        <f t="shared" si="14"/>
        <v>0</v>
      </c>
      <c r="AH44" s="22">
        <f t="shared" si="15"/>
        <v>0</v>
      </c>
      <c r="AJ44" s="23" t="e">
        <f>IF(#REF!&gt;0,#REF!,"")</f>
        <v>#REF!</v>
      </c>
      <c r="AK44" s="6">
        <f t="shared" si="16"/>
        <v>0</v>
      </c>
      <c r="AL44" s="7">
        <f t="shared" si="17"/>
        <v>0</v>
      </c>
      <c r="AM44" s="7">
        <f t="shared" si="18"/>
        <v>0</v>
      </c>
      <c r="AN44" s="7">
        <f t="shared" si="19"/>
        <v>0</v>
      </c>
      <c r="AO44" s="7">
        <f t="shared" si="20"/>
        <v>0</v>
      </c>
      <c r="AP44" s="19">
        <f t="shared" si="21"/>
        <v>0</v>
      </c>
      <c r="AQ44" s="7">
        <f t="shared" si="22"/>
        <v>0</v>
      </c>
      <c r="AR44" s="7">
        <f t="shared" si="23"/>
        <v>0</v>
      </c>
      <c r="AS44" s="21">
        <f t="shared" si="24"/>
        <v>0</v>
      </c>
      <c r="AT44" s="20">
        <f t="shared" si="25"/>
        <v>0</v>
      </c>
      <c r="AU44" s="20">
        <f t="shared" si="26"/>
        <v>0</v>
      </c>
      <c r="AV44" s="20">
        <f t="shared" si="27"/>
        <v>0</v>
      </c>
      <c r="AW44" s="20">
        <f t="shared" si="28"/>
        <v>0</v>
      </c>
      <c r="AX44" s="22">
        <f t="shared" si="29"/>
        <v>0</v>
      </c>
      <c r="AZ44" s="23" t="e">
        <f>IF(#REF!&gt;0,#REF!,"")</f>
        <v>#REF!</v>
      </c>
      <c r="BA44" s="6">
        <f t="shared" si="30"/>
        <v>0</v>
      </c>
      <c r="BB44" s="7">
        <f t="shared" si="31"/>
        <v>0</v>
      </c>
      <c r="BC44" s="7">
        <f t="shared" si="32"/>
        <v>0</v>
      </c>
      <c r="BD44" s="7">
        <f t="shared" si="33"/>
        <v>0</v>
      </c>
      <c r="BE44" s="7">
        <f t="shared" si="34"/>
        <v>0</v>
      </c>
      <c r="BF44" s="19">
        <f t="shared" si="35"/>
        <v>0</v>
      </c>
      <c r="BG44" s="7">
        <f t="shared" si="36"/>
        <v>0</v>
      </c>
      <c r="BH44" s="7">
        <f t="shared" si="37"/>
        <v>0</v>
      </c>
      <c r="BI44" s="21">
        <f t="shared" si="38"/>
        <v>0</v>
      </c>
      <c r="BJ44" s="20">
        <f t="shared" si="39"/>
        <v>0</v>
      </c>
      <c r="BK44" s="20">
        <f t="shared" si="40"/>
        <v>0</v>
      </c>
      <c r="BL44" s="20">
        <f t="shared" si="41"/>
        <v>0</v>
      </c>
      <c r="BM44" s="20">
        <f t="shared" si="42"/>
        <v>0</v>
      </c>
      <c r="BN44" s="22">
        <f t="shared" si="43"/>
        <v>0</v>
      </c>
      <c r="BP44" s="23" t="e">
        <f>IF(#REF!&gt;0,#REF!,"")</f>
        <v>#REF!</v>
      </c>
      <c r="BQ44" s="6">
        <f t="shared" si="44"/>
        <v>0</v>
      </c>
      <c r="BR44" s="7">
        <f t="shared" si="45"/>
        <v>0</v>
      </c>
      <c r="BS44" s="7">
        <f t="shared" si="46"/>
        <v>0</v>
      </c>
      <c r="BT44" s="7">
        <f t="shared" si="47"/>
        <v>0</v>
      </c>
      <c r="BU44" s="7">
        <f t="shared" si="48"/>
        <v>0</v>
      </c>
      <c r="BV44" s="19">
        <f t="shared" si="49"/>
        <v>0</v>
      </c>
      <c r="BW44" s="7">
        <f t="shared" si="50"/>
        <v>0</v>
      </c>
      <c r="BX44" s="7">
        <f t="shared" si="51"/>
        <v>0</v>
      </c>
      <c r="BY44" s="21">
        <f t="shared" si="52"/>
        <v>0</v>
      </c>
      <c r="BZ44" s="20">
        <f t="shared" si="53"/>
        <v>0</v>
      </c>
      <c r="CA44" s="20">
        <f t="shared" si="54"/>
        <v>0</v>
      </c>
      <c r="CB44" s="20">
        <f t="shared" si="55"/>
        <v>0</v>
      </c>
      <c r="CC44" s="20">
        <f t="shared" si="56"/>
        <v>0</v>
      </c>
      <c r="CD44" s="22">
        <f t="shared" si="57"/>
        <v>0</v>
      </c>
      <c r="CF44" s="23" t="e">
        <f>IF(#REF!&gt;0,#REF!,"")</f>
        <v>#REF!</v>
      </c>
      <c r="CG44" s="6">
        <f t="shared" si="58"/>
        <v>0</v>
      </c>
      <c r="CH44" s="7">
        <f t="shared" si="59"/>
        <v>0</v>
      </c>
      <c r="CI44" s="7">
        <f t="shared" si="60"/>
        <v>0</v>
      </c>
      <c r="CJ44" s="7">
        <f t="shared" si="61"/>
        <v>0</v>
      </c>
      <c r="CK44" s="7">
        <f t="shared" si="62"/>
        <v>0</v>
      </c>
      <c r="CL44" s="19">
        <f t="shared" si="63"/>
        <v>0</v>
      </c>
      <c r="CM44" s="7">
        <f t="shared" si="64"/>
        <v>0</v>
      </c>
      <c r="CN44" s="7">
        <f t="shared" si="65"/>
        <v>0</v>
      </c>
      <c r="CO44" s="21">
        <f t="shared" si="66"/>
        <v>0</v>
      </c>
      <c r="CP44" s="20">
        <f t="shared" si="67"/>
        <v>0</v>
      </c>
      <c r="CQ44" s="20">
        <f t="shared" si="68"/>
        <v>0</v>
      </c>
      <c r="CR44" s="20">
        <f t="shared" si="69"/>
        <v>0</v>
      </c>
      <c r="CS44" s="20">
        <f t="shared" si="70"/>
        <v>0</v>
      </c>
      <c r="CT44" s="22">
        <f t="shared" si="71"/>
        <v>0</v>
      </c>
      <c r="CV44" s="25" t="e">
        <f>IF(#REF!&gt;0,#REF!,"")</f>
        <v>#REF!</v>
      </c>
      <c r="CW44" s="43">
        <f t="shared" si="102"/>
        <v>0</v>
      </c>
      <c r="CX44" s="43">
        <f t="shared" si="103"/>
        <v>0</v>
      </c>
      <c r="CY44" s="43">
        <f t="shared" si="104"/>
        <v>0</v>
      </c>
      <c r="CZ44" s="43">
        <f t="shared" si="105"/>
        <v>0</v>
      </c>
      <c r="DA44" s="43">
        <f t="shared" si="106"/>
        <v>0</v>
      </c>
      <c r="DB44" s="43">
        <f t="shared" si="107"/>
        <v>0</v>
      </c>
      <c r="DC44" s="43">
        <f t="shared" si="108"/>
        <v>0</v>
      </c>
      <c r="DD44" s="43">
        <f t="shared" si="109"/>
        <v>0</v>
      </c>
      <c r="DE44" s="44">
        <f t="shared" si="110"/>
        <v>0</v>
      </c>
      <c r="DF44" s="44">
        <f t="shared" si="111"/>
        <v>0</v>
      </c>
      <c r="DG44" s="44">
        <f t="shared" si="112"/>
        <v>0</v>
      </c>
      <c r="DH44" s="44">
        <f t="shared" si="113"/>
        <v>0</v>
      </c>
      <c r="DI44" s="44">
        <f t="shared" si="114"/>
        <v>0</v>
      </c>
      <c r="DJ44" s="45">
        <f t="shared" si="115"/>
        <v>0</v>
      </c>
    </row>
    <row r="45" spans="1:124" ht="23" customHeight="1" thickBot="1">
      <c r="A45" s="197"/>
      <c r="B45" s="197"/>
      <c r="C45" s="197"/>
      <c r="D45" s="197"/>
      <c r="E45" s="197"/>
      <c r="F45" s="198"/>
      <c r="G45" s="198"/>
      <c r="H45" s="198"/>
      <c r="I45" s="199"/>
      <c r="J45" s="199"/>
      <c r="K45" s="199"/>
      <c r="M45" s="62"/>
      <c r="N45" s="200" t="s">
        <v>11</v>
      </c>
      <c r="O45" s="200"/>
      <c r="P45" s="200"/>
      <c r="Q45" s="200"/>
      <c r="R45" s="200"/>
      <c r="T45" s="10" t="e">
        <f>IF(#REF!&gt;0,#REF!,"")</f>
        <v>#REF!</v>
      </c>
      <c r="U45" s="6">
        <f t="shared" si="2"/>
        <v>0</v>
      </c>
      <c r="V45" s="7">
        <f t="shared" si="3"/>
        <v>0</v>
      </c>
      <c r="W45" s="7">
        <f t="shared" si="4"/>
        <v>0</v>
      </c>
      <c r="X45" s="7">
        <f t="shared" si="5"/>
        <v>0</v>
      </c>
      <c r="Y45" s="7">
        <f t="shared" si="6"/>
        <v>0</v>
      </c>
      <c r="Z45" s="19">
        <f t="shared" si="7"/>
        <v>0</v>
      </c>
      <c r="AA45" s="7">
        <f t="shared" si="8"/>
        <v>0</v>
      </c>
      <c r="AB45" s="7">
        <f t="shared" si="9"/>
        <v>0</v>
      </c>
      <c r="AC45" s="21">
        <f t="shared" si="10"/>
        <v>0</v>
      </c>
      <c r="AD45" s="20">
        <f t="shared" si="11"/>
        <v>0</v>
      </c>
      <c r="AE45" s="20">
        <f t="shared" si="12"/>
        <v>0</v>
      </c>
      <c r="AF45" s="20">
        <f t="shared" si="13"/>
        <v>0</v>
      </c>
      <c r="AG45" s="20">
        <f t="shared" si="14"/>
        <v>0</v>
      </c>
      <c r="AH45" s="22">
        <f t="shared" si="15"/>
        <v>0</v>
      </c>
      <c r="AJ45" s="23" t="e">
        <f>IF(#REF!&gt;0,#REF!,"")</f>
        <v>#REF!</v>
      </c>
      <c r="AK45" s="6">
        <f t="shared" si="16"/>
        <v>0</v>
      </c>
      <c r="AL45" s="7">
        <f t="shared" si="17"/>
        <v>0</v>
      </c>
      <c r="AM45" s="7">
        <f t="shared" si="18"/>
        <v>0</v>
      </c>
      <c r="AN45" s="7">
        <f t="shared" si="19"/>
        <v>0</v>
      </c>
      <c r="AO45" s="7">
        <f t="shared" si="20"/>
        <v>0</v>
      </c>
      <c r="AP45" s="19">
        <f t="shared" si="21"/>
        <v>0</v>
      </c>
      <c r="AQ45" s="7">
        <f t="shared" si="22"/>
        <v>0</v>
      </c>
      <c r="AR45" s="7">
        <f t="shared" si="23"/>
        <v>0</v>
      </c>
      <c r="AS45" s="21">
        <f t="shared" si="24"/>
        <v>0</v>
      </c>
      <c r="AT45" s="20">
        <f t="shared" si="25"/>
        <v>0</v>
      </c>
      <c r="AU45" s="20">
        <f t="shared" si="26"/>
        <v>0</v>
      </c>
      <c r="AV45" s="20">
        <f t="shared" si="27"/>
        <v>0</v>
      </c>
      <c r="AW45" s="20">
        <f t="shared" si="28"/>
        <v>0</v>
      </c>
      <c r="AX45" s="22">
        <f t="shared" si="29"/>
        <v>0</v>
      </c>
      <c r="AZ45" s="23" t="e">
        <f>IF(#REF!&gt;0,#REF!,"")</f>
        <v>#REF!</v>
      </c>
      <c r="BA45" s="6">
        <f t="shared" si="30"/>
        <v>0</v>
      </c>
      <c r="BB45" s="7">
        <f t="shared" si="31"/>
        <v>0</v>
      </c>
      <c r="BC45" s="7">
        <f t="shared" si="32"/>
        <v>0</v>
      </c>
      <c r="BD45" s="7">
        <f t="shared" si="33"/>
        <v>0</v>
      </c>
      <c r="BE45" s="7">
        <f t="shared" si="34"/>
        <v>0</v>
      </c>
      <c r="BF45" s="19">
        <f t="shared" si="35"/>
        <v>0</v>
      </c>
      <c r="BG45" s="7">
        <f t="shared" si="36"/>
        <v>0</v>
      </c>
      <c r="BH45" s="7">
        <f t="shared" si="37"/>
        <v>0</v>
      </c>
      <c r="BI45" s="21">
        <f t="shared" si="38"/>
        <v>0</v>
      </c>
      <c r="BJ45" s="20">
        <f t="shared" si="39"/>
        <v>0</v>
      </c>
      <c r="BK45" s="20">
        <f t="shared" si="40"/>
        <v>0</v>
      </c>
      <c r="BL45" s="20">
        <f t="shared" si="41"/>
        <v>0</v>
      </c>
      <c r="BM45" s="20">
        <f t="shared" si="42"/>
        <v>0</v>
      </c>
      <c r="BN45" s="22">
        <f t="shared" si="43"/>
        <v>0</v>
      </c>
      <c r="BP45" s="23" t="e">
        <f>IF(#REF!&gt;0,#REF!,"")</f>
        <v>#REF!</v>
      </c>
      <c r="BQ45" s="6">
        <f t="shared" si="44"/>
        <v>0</v>
      </c>
      <c r="BR45" s="7">
        <f t="shared" si="45"/>
        <v>0</v>
      </c>
      <c r="BS45" s="7">
        <f t="shared" si="46"/>
        <v>0</v>
      </c>
      <c r="BT45" s="7">
        <f t="shared" si="47"/>
        <v>0</v>
      </c>
      <c r="BU45" s="7">
        <f t="shared" si="48"/>
        <v>0</v>
      </c>
      <c r="BV45" s="19">
        <f t="shared" si="49"/>
        <v>0</v>
      </c>
      <c r="BW45" s="7">
        <f t="shared" si="50"/>
        <v>0</v>
      </c>
      <c r="BX45" s="7">
        <f t="shared" si="51"/>
        <v>0</v>
      </c>
      <c r="BY45" s="21">
        <f t="shared" si="52"/>
        <v>0</v>
      </c>
      <c r="BZ45" s="20">
        <f t="shared" si="53"/>
        <v>0</v>
      </c>
      <c r="CA45" s="20">
        <f t="shared" si="54"/>
        <v>0</v>
      </c>
      <c r="CB45" s="20">
        <f t="shared" si="55"/>
        <v>0</v>
      </c>
      <c r="CC45" s="20">
        <f t="shared" si="56"/>
        <v>0</v>
      </c>
      <c r="CD45" s="22">
        <f t="shared" si="57"/>
        <v>0</v>
      </c>
      <c r="CF45" s="23" t="e">
        <f>IF(#REF!&gt;0,#REF!,"")</f>
        <v>#REF!</v>
      </c>
      <c r="CG45" s="6">
        <f t="shared" si="58"/>
        <v>0</v>
      </c>
      <c r="CH45" s="7">
        <f t="shared" si="59"/>
        <v>0</v>
      </c>
      <c r="CI45" s="7">
        <f t="shared" si="60"/>
        <v>0</v>
      </c>
      <c r="CJ45" s="7">
        <f t="shared" si="61"/>
        <v>0</v>
      </c>
      <c r="CK45" s="7">
        <f t="shared" si="62"/>
        <v>0</v>
      </c>
      <c r="CL45" s="19">
        <f t="shared" si="63"/>
        <v>0</v>
      </c>
      <c r="CM45" s="7">
        <f t="shared" si="64"/>
        <v>0</v>
      </c>
      <c r="CN45" s="7">
        <f t="shared" si="65"/>
        <v>0</v>
      </c>
      <c r="CO45" s="21">
        <f t="shared" si="66"/>
        <v>0</v>
      </c>
      <c r="CP45" s="20">
        <f t="shared" si="67"/>
        <v>0</v>
      </c>
      <c r="CQ45" s="20">
        <f t="shared" si="68"/>
        <v>0</v>
      </c>
      <c r="CR45" s="20">
        <f t="shared" si="69"/>
        <v>0</v>
      </c>
      <c r="CS45" s="20">
        <f t="shared" si="70"/>
        <v>0</v>
      </c>
      <c r="CT45" s="22">
        <f t="shared" si="71"/>
        <v>0</v>
      </c>
      <c r="CV45" s="25" t="e">
        <f>IF(#REF!&gt;0,#REF!,"")</f>
        <v>#REF!</v>
      </c>
      <c r="CW45" s="43">
        <f t="shared" si="102"/>
        <v>0</v>
      </c>
      <c r="CX45" s="43">
        <f t="shared" si="103"/>
        <v>0</v>
      </c>
      <c r="CY45" s="43">
        <f t="shared" si="104"/>
        <v>0</v>
      </c>
      <c r="CZ45" s="43">
        <f t="shared" si="105"/>
        <v>0</v>
      </c>
      <c r="DA45" s="43">
        <f t="shared" si="106"/>
        <v>0</v>
      </c>
      <c r="DB45" s="43">
        <f t="shared" si="107"/>
        <v>0</v>
      </c>
      <c r="DC45" s="43">
        <f t="shared" si="108"/>
        <v>0</v>
      </c>
      <c r="DD45" s="43">
        <f t="shared" si="109"/>
        <v>0</v>
      </c>
      <c r="DE45" s="44">
        <f t="shared" si="110"/>
        <v>0</v>
      </c>
      <c r="DF45" s="44">
        <f t="shared" si="111"/>
        <v>0</v>
      </c>
      <c r="DG45" s="44">
        <f t="shared" si="112"/>
        <v>0</v>
      </c>
      <c r="DH45" s="44">
        <f t="shared" si="113"/>
        <v>0</v>
      </c>
      <c r="DI45" s="44">
        <f t="shared" si="114"/>
        <v>0</v>
      </c>
      <c r="DJ45" s="45">
        <f t="shared" si="115"/>
        <v>0</v>
      </c>
      <c r="DL45" s="37">
        <f>A45</f>
        <v>0</v>
      </c>
      <c r="DM45" s="36"/>
      <c r="DN45" s="36"/>
      <c r="DO45" s="36"/>
      <c r="DP45" s="36"/>
      <c r="DQ45" s="183">
        <f>I45</f>
        <v>0</v>
      </c>
      <c r="DR45" s="183"/>
      <c r="DS45" s="183"/>
      <c r="DT45" s="184"/>
    </row>
    <row r="46" spans="1:124" ht="23" customHeight="1" thickBot="1">
      <c r="A46" s="70"/>
      <c r="B46" s="201"/>
      <c r="C46" s="202"/>
      <c r="D46" s="201"/>
      <c r="E46" s="202"/>
      <c r="F46" s="201"/>
      <c r="G46" s="202"/>
      <c r="H46" s="201"/>
      <c r="I46" s="202"/>
      <c r="J46" s="201"/>
      <c r="K46" s="202"/>
      <c r="M46" s="63" t="s">
        <v>0</v>
      </c>
      <c r="N46" s="54" t="s">
        <v>6</v>
      </c>
      <c r="O46" s="54" t="s">
        <v>7</v>
      </c>
      <c r="P46" s="54" t="s">
        <v>8</v>
      </c>
      <c r="Q46" s="54" t="s">
        <v>9</v>
      </c>
      <c r="R46" s="55" t="s">
        <v>10</v>
      </c>
      <c r="T46" s="10" t="e">
        <f>IF(#REF!&gt;0,#REF!,"")</f>
        <v>#REF!</v>
      </c>
      <c r="U46" s="6">
        <f t="shared" si="2"/>
        <v>0</v>
      </c>
      <c r="V46" s="7">
        <f t="shared" si="3"/>
        <v>0</v>
      </c>
      <c r="W46" s="7">
        <f t="shared" si="4"/>
        <v>0</v>
      </c>
      <c r="X46" s="7">
        <f t="shared" si="5"/>
        <v>0</v>
      </c>
      <c r="Y46" s="7">
        <f t="shared" si="6"/>
        <v>0</v>
      </c>
      <c r="Z46" s="19">
        <f t="shared" si="7"/>
        <v>0</v>
      </c>
      <c r="AA46" s="7">
        <f t="shared" si="8"/>
        <v>0</v>
      </c>
      <c r="AB46" s="7">
        <f t="shared" si="9"/>
        <v>0</v>
      </c>
      <c r="AC46" s="21">
        <f t="shared" si="10"/>
        <v>0</v>
      </c>
      <c r="AD46" s="20">
        <f t="shared" si="11"/>
        <v>0</v>
      </c>
      <c r="AE46" s="20">
        <f t="shared" si="12"/>
        <v>0</v>
      </c>
      <c r="AF46" s="20">
        <f t="shared" si="13"/>
        <v>0</v>
      </c>
      <c r="AG46" s="20">
        <f t="shared" si="14"/>
        <v>0</v>
      </c>
      <c r="AH46" s="22">
        <f t="shared" si="15"/>
        <v>0</v>
      </c>
      <c r="AJ46" s="23" t="e">
        <f>IF(#REF!&gt;0,#REF!,"")</f>
        <v>#REF!</v>
      </c>
      <c r="AK46" s="6">
        <f t="shared" si="16"/>
        <v>0</v>
      </c>
      <c r="AL46" s="7">
        <f t="shared" si="17"/>
        <v>0</v>
      </c>
      <c r="AM46" s="7">
        <f t="shared" si="18"/>
        <v>0</v>
      </c>
      <c r="AN46" s="7">
        <f t="shared" si="19"/>
        <v>0</v>
      </c>
      <c r="AO46" s="7">
        <f t="shared" si="20"/>
        <v>0</v>
      </c>
      <c r="AP46" s="19">
        <f t="shared" si="21"/>
        <v>0</v>
      </c>
      <c r="AQ46" s="7">
        <f t="shared" si="22"/>
        <v>0</v>
      </c>
      <c r="AR46" s="7">
        <f t="shared" si="23"/>
        <v>0</v>
      </c>
      <c r="AS46" s="21">
        <f t="shared" si="24"/>
        <v>0</v>
      </c>
      <c r="AT46" s="20">
        <f t="shared" si="25"/>
        <v>0</v>
      </c>
      <c r="AU46" s="20">
        <f t="shared" si="26"/>
        <v>0</v>
      </c>
      <c r="AV46" s="20">
        <f t="shared" si="27"/>
        <v>0</v>
      </c>
      <c r="AW46" s="20">
        <f t="shared" si="28"/>
        <v>0</v>
      </c>
      <c r="AX46" s="22">
        <f t="shared" si="29"/>
        <v>0</v>
      </c>
      <c r="AZ46" s="23" t="e">
        <f>IF(#REF!&gt;0,#REF!,"")</f>
        <v>#REF!</v>
      </c>
      <c r="BA46" s="6">
        <f t="shared" si="30"/>
        <v>0</v>
      </c>
      <c r="BB46" s="7">
        <f t="shared" si="31"/>
        <v>0</v>
      </c>
      <c r="BC46" s="7">
        <f t="shared" si="32"/>
        <v>0</v>
      </c>
      <c r="BD46" s="7">
        <f t="shared" si="33"/>
        <v>0</v>
      </c>
      <c r="BE46" s="7">
        <f t="shared" si="34"/>
        <v>0</v>
      </c>
      <c r="BF46" s="19">
        <f t="shared" si="35"/>
        <v>0</v>
      </c>
      <c r="BG46" s="7">
        <f t="shared" si="36"/>
        <v>0</v>
      </c>
      <c r="BH46" s="7">
        <f t="shared" si="37"/>
        <v>0</v>
      </c>
      <c r="BI46" s="21">
        <f t="shared" si="38"/>
        <v>0</v>
      </c>
      <c r="BJ46" s="20">
        <f t="shared" si="39"/>
        <v>0</v>
      </c>
      <c r="BK46" s="20">
        <f t="shared" si="40"/>
        <v>0</v>
      </c>
      <c r="BL46" s="20">
        <f t="shared" si="41"/>
        <v>0</v>
      </c>
      <c r="BM46" s="20">
        <f t="shared" si="42"/>
        <v>0</v>
      </c>
      <c r="BN46" s="22">
        <f t="shared" si="43"/>
        <v>0</v>
      </c>
      <c r="BP46" s="23" t="e">
        <f>IF(#REF!&gt;0,#REF!,"")</f>
        <v>#REF!</v>
      </c>
      <c r="BQ46" s="6">
        <f t="shared" si="44"/>
        <v>0</v>
      </c>
      <c r="BR46" s="7">
        <f t="shared" si="45"/>
        <v>0</v>
      </c>
      <c r="BS46" s="7">
        <f t="shared" si="46"/>
        <v>0</v>
      </c>
      <c r="BT46" s="7">
        <f t="shared" si="47"/>
        <v>0</v>
      </c>
      <c r="BU46" s="7">
        <f t="shared" si="48"/>
        <v>0</v>
      </c>
      <c r="BV46" s="19">
        <f t="shared" si="49"/>
        <v>0</v>
      </c>
      <c r="BW46" s="7">
        <f t="shared" si="50"/>
        <v>0</v>
      </c>
      <c r="BX46" s="7">
        <f t="shared" si="51"/>
        <v>0</v>
      </c>
      <c r="BY46" s="21">
        <f t="shared" si="52"/>
        <v>0</v>
      </c>
      <c r="BZ46" s="20">
        <f t="shared" si="53"/>
        <v>0</v>
      </c>
      <c r="CA46" s="20">
        <f t="shared" si="54"/>
        <v>0</v>
      </c>
      <c r="CB46" s="20">
        <f t="shared" si="55"/>
        <v>0</v>
      </c>
      <c r="CC46" s="20">
        <f t="shared" si="56"/>
        <v>0</v>
      </c>
      <c r="CD46" s="22">
        <f t="shared" si="57"/>
        <v>0</v>
      </c>
      <c r="CF46" s="23" t="e">
        <f>IF(#REF!&gt;0,#REF!,"")</f>
        <v>#REF!</v>
      </c>
      <c r="CG46" s="6">
        <f t="shared" si="58"/>
        <v>0</v>
      </c>
      <c r="CH46" s="7">
        <f t="shared" si="59"/>
        <v>0</v>
      </c>
      <c r="CI46" s="7">
        <f t="shared" si="60"/>
        <v>0</v>
      </c>
      <c r="CJ46" s="7">
        <f t="shared" si="61"/>
        <v>0</v>
      </c>
      <c r="CK46" s="7">
        <f t="shared" si="62"/>
        <v>0</v>
      </c>
      <c r="CL46" s="19">
        <f t="shared" si="63"/>
        <v>0</v>
      </c>
      <c r="CM46" s="7">
        <f t="shared" si="64"/>
        <v>0</v>
      </c>
      <c r="CN46" s="7">
        <f t="shared" si="65"/>
        <v>0</v>
      </c>
      <c r="CO46" s="21">
        <f t="shared" si="66"/>
        <v>0</v>
      </c>
      <c r="CP46" s="20">
        <f t="shared" si="67"/>
        <v>0</v>
      </c>
      <c r="CQ46" s="20">
        <f t="shared" si="68"/>
        <v>0</v>
      </c>
      <c r="CR46" s="20">
        <f t="shared" si="69"/>
        <v>0</v>
      </c>
      <c r="CS46" s="20">
        <f t="shared" si="70"/>
        <v>0</v>
      </c>
      <c r="CT46" s="22">
        <f t="shared" si="71"/>
        <v>0</v>
      </c>
      <c r="CV46" s="25" t="e">
        <f>IF(#REF!&gt;0,#REF!,"")</f>
        <v>#REF!</v>
      </c>
      <c r="CW46" s="43">
        <f t="shared" si="102"/>
        <v>0</v>
      </c>
      <c r="CX46" s="43">
        <f t="shared" si="103"/>
        <v>0</v>
      </c>
      <c r="CY46" s="43">
        <f t="shared" si="104"/>
        <v>0</v>
      </c>
      <c r="CZ46" s="43">
        <f t="shared" si="105"/>
        <v>0</v>
      </c>
      <c r="DA46" s="43">
        <f t="shared" si="106"/>
        <v>0</v>
      </c>
      <c r="DB46" s="43">
        <f t="shared" si="107"/>
        <v>0</v>
      </c>
      <c r="DC46" s="43">
        <f t="shared" si="108"/>
        <v>0</v>
      </c>
      <c r="DD46" s="43">
        <f t="shared" si="109"/>
        <v>0</v>
      </c>
      <c r="DE46" s="44">
        <f t="shared" si="110"/>
        <v>0</v>
      </c>
      <c r="DF46" s="44">
        <f t="shared" si="111"/>
        <v>0</v>
      </c>
      <c r="DG46" s="44">
        <f t="shared" si="112"/>
        <v>0</v>
      </c>
      <c r="DH46" s="44">
        <f t="shared" si="113"/>
        <v>0</v>
      </c>
      <c r="DI46" s="44">
        <f t="shared" si="114"/>
        <v>0</v>
      </c>
      <c r="DJ46" s="45">
        <f t="shared" si="115"/>
        <v>0</v>
      </c>
      <c r="DL46" s="39" t="s">
        <v>14</v>
      </c>
      <c r="DM46" s="27">
        <v>8</v>
      </c>
      <c r="DN46" s="26">
        <v>9</v>
      </c>
      <c r="DO46" s="26">
        <v>10</v>
      </c>
      <c r="DP46" s="26">
        <v>11</v>
      </c>
      <c r="DQ46" s="26">
        <v>13</v>
      </c>
      <c r="DR46" s="26">
        <v>14</v>
      </c>
      <c r="DS46" s="26">
        <v>15</v>
      </c>
      <c r="DT46" s="28">
        <v>16</v>
      </c>
    </row>
    <row r="47" spans="1:124" ht="23" customHeight="1" thickBot="1">
      <c r="A47" s="82"/>
      <c r="B47" s="15"/>
      <c r="C47" s="16"/>
      <c r="D47" s="15"/>
      <c r="E47" s="16"/>
      <c r="F47" s="15"/>
      <c r="G47" s="16"/>
      <c r="H47" s="15"/>
      <c r="I47" s="16"/>
      <c r="J47" s="15"/>
      <c r="K47" s="16"/>
      <c r="M47" s="64">
        <f t="shared" ref="M47:M54" si="117">A47</f>
        <v>0</v>
      </c>
      <c r="N47" s="56" t="str">
        <f>IF(DM47=0,"BOŞ",IF(DM47=1,"DERS",IF(DM47&gt;1,"ÇAKIŞMA")))</f>
        <v>BOŞ</v>
      </c>
      <c r="O47" s="56" t="str">
        <f>IF(DM48=0,"BOŞ",IF(DM48=1,"DERS",IF(DM48&gt;1,"ÇAKIŞMA")))</f>
        <v>BOŞ</v>
      </c>
      <c r="P47" s="56" t="str">
        <f>IF(DM49=0,"BOŞ",IF(DM49=1,"DERS",IF(DM49&gt;1,"ÇAKIŞMA")))</f>
        <v>BOŞ</v>
      </c>
      <c r="Q47" s="56" t="str">
        <f>IF(DM50=0,"BOŞ",IF(DM50=1,"DERS",IF(DM50&gt;1,"ÇAKIŞMA")))</f>
        <v>BOŞ</v>
      </c>
      <c r="R47" s="57" t="str">
        <f>IF(DM51=0,"BOŞ",IF(DM51=1,"DERS",IF(DM51&gt;1,"ÇAKIŞMA")))</f>
        <v>BOŞ</v>
      </c>
      <c r="T47" s="10" t="e">
        <f>IF(#REF!&gt;0,#REF!,"")</f>
        <v>#REF!</v>
      </c>
      <c r="U47" s="6">
        <f t="shared" si="2"/>
        <v>0</v>
      </c>
      <c r="V47" s="7">
        <f t="shared" si="3"/>
        <v>0</v>
      </c>
      <c r="W47" s="7">
        <f t="shared" si="4"/>
        <v>0</v>
      </c>
      <c r="X47" s="7">
        <f t="shared" si="5"/>
        <v>0</v>
      </c>
      <c r="Y47" s="7">
        <f t="shared" si="6"/>
        <v>0</v>
      </c>
      <c r="Z47" s="19">
        <f t="shared" si="7"/>
        <v>0</v>
      </c>
      <c r="AA47" s="7">
        <f t="shared" si="8"/>
        <v>0</v>
      </c>
      <c r="AB47" s="7">
        <f t="shared" si="9"/>
        <v>0</v>
      </c>
      <c r="AC47" s="21">
        <f t="shared" si="10"/>
        <v>0</v>
      </c>
      <c r="AD47" s="20">
        <f t="shared" si="11"/>
        <v>0</v>
      </c>
      <c r="AE47" s="20">
        <f t="shared" si="12"/>
        <v>0</v>
      </c>
      <c r="AF47" s="20">
        <f t="shared" si="13"/>
        <v>0</v>
      </c>
      <c r="AG47" s="20">
        <f t="shared" si="14"/>
        <v>0</v>
      </c>
      <c r="AH47" s="22">
        <f t="shared" si="15"/>
        <v>0</v>
      </c>
      <c r="AJ47" s="23" t="e">
        <f>IF(#REF!&gt;0,#REF!,"")</f>
        <v>#REF!</v>
      </c>
      <c r="AK47" s="6">
        <f t="shared" si="16"/>
        <v>0</v>
      </c>
      <c r="AL47" s="7">
        <f t="shared" si="17"/>
        <v>0</v>
      </c>
      <c r="AM47" s="7">
        <f t="shared" si="18"/>
        <v>0</v>
      </c>
      <c r="AN47" s="7">
        <f t="shared" si="19"/>
        <v>0</v>
      </c>
      <c r="AO47" s="7">
        <f t="shared" si="20"/>
        <v>0</v>
      </c>
      <c r="AP47" s="19">
        <f t="shared" si="21"/>
        <v>0</v>
      </c>
      <c r="AQ47" s="7">
        <f t="shared" si="22"/>
        <v>0</v>
      </c>
      <c r="AR47" s="7">
        <f t="shared" si="23"/>
        <v>0</v>
      </c>
      <c r="AS47" s="21">
        <f t="shared" si="24"/>
        <v>0</v>
      </c>
      <c r="AT47" s="20">
        <f t="shared" si="25"/>
        <v>0</v>
      </c>
      <c r="AU47" s="20">
        <f t="shared" si="26"/>
        <v>0</v>
      </c>
      <c r="AV47" s="20">
        <f t="shared" si="27"/>
        <v>0</v>
      </c>
      <c r="AW47" s="20">
        <f t="shared" si="28"/>
        <v>0</v>
      </c>
      <c r="AX47" s="22">
        <f t="shared" si="29"/>
        <v>0</v>
      </c>
      <c r="AZ47" s="23" t="e">
        <f>IF(#REF!&gt;0,#REF!,"")</f>
        <v>#REF!</v>
      </c>
      <c r="BA47" s="6">
        <f t="shared" si="30"/>
        <v>0</v>
      </c>
      <c r="BB47" s="7">
        <f t="shared" si="31"/>
        <v>0</v>
      </c>
      <c r="BC47" s="7">
        <f t="shared" si="32"/>
        <v>0</v>
      </c>
      <c r="BD47" s="7">
        <f t="shared" si="33"/>
        <v>0</v>
      </c>
      <c r="BE47" s="7">
        <f t="shared" si="34"/>
        <v>0</v>
      </c>
      <c r="BF47" s="19">
        <f t="shared" si="35"/>
        <v>0</v>
      </c>
      <c r="BG47" s="7">
        <f t="shared" si="36"/>
        <v>0</v>
      </c>
      <c r="BH47" s="7">
        <f t="shared" si="37"/>
        <v>0</v>
      </c>
      <c r="BI47" s="21">
        <f t="shared" si="38"/>
        <v>0</v>
      </c>
      <c r="BJ47" s="20">
        <f t="shared" si="39"/>
        <v>0</v>
      </c>
      <c r="BK47" s="20">
        <f t="shared" si="40"/>
        <v>0</v>
      </c>
      <c r="BL47" s="20">
        <f t="shared" si="41"/>
        <v>0</v>
      </c>
      <c r="BM47" s="20">
        <f t="shared" si="42"/>
        <v>0</v>
      </c>
      <c r="BN47" s="22">
        <f t="shared" si="43"/>
        <v>0</v>
      </c>
      <c r="BP47" s="23" t="e">
        <f>IF(#REF!&gt;0,#REF!,"")</f>
        <v>#REF!</v>
      </c>
      <c r="BQ47" s="6">
        <f t="shared" si="44"/>
        <v>0</v>
      </c>
      <c r="BR47" s="7">
        <f t="shared" si="45"/>
        <v>0</v>
      </c>
      <c r="BS47" s="7">
        <f t="shared" si="46"/>
        <v>0</v>
      </c>
      <c r="BT47" s="7">
        <f t="shared" si="47"/>
        <v>0</v>
      </c>
      <c r="BU47" s="7">
        <f t="shared" si="48"/>
        <v>0</v>
      </c>
      <c r="BV47" s="19">
        <f t="shared" si="49"/>
        <v>0</v>
      </c>
      <c r="BW47" s="7">
        <f t="shared" si="50"/>
        <v>0</v>
      </c>
      <c r="BX47" s="7">
        <f t="shared" si="51"/>
        <v>0</v>
      </c>
      <c r="BY47" s="21">
        <f t="shared" si="52"/>
        <v>0</v>
      </c>
      <c r="BZ47" s="20">
        <f t="shared" si="53"/>
        <v>0</v>
      </c>
      <c r="CA47" s="20">
        <f t="shared" si="54"/>
        <v>0</v>
      </c>
      <c r="CB47" s="20">
        <f t="shared" si="55"/>
        <v>0</v>
      </c>
      <c r="CC47" s="20">
        <f t="shared" si="56"/>
        <v>0</v>
      </c>
      <c r="CD47" s="22">
        <f t="shared" si="57"/>
        <v>0</v>
      </c>
      <c r="CF47" s="23" t="e">
        <f>IF(#REF!&gt;0,#REF!,"")</f>
        <v>#REF!</v>
      </c>
      <c r="CG47" s="6">
        <f t="shared" si="58"/>
        <v>0</v>
      </c>
      <c r="CH47" s="7">
        <f t="shared" si="59"/>
        <v>0</v>
      </c>
      <c r="CI47" s="7">
        <f t="shared" si="60"/>
        <v>0</v>
      </c>
      <c r="CJ47" s="7">
        <f t="shared" si="61"/>
        <v>0</v>
      </c>
      <c r="CK47" s="7">
        <f t="shared" si="62"/>
        <v>0</v>
      </c>
      <c r="CL47" s="19">
        <f t="shared" si="63"/>
        <v>0</v>
      </c>
      <c r="CM47" s="7">
        <f t="shared" si="64"/>
        <v>0</v>
      </c>
      <c r="CN47" s="7">
        <f t="shared" si="65"/>
        <v>0</v>
      </c>
      <c r="CO47" s="21">
        <f t="shared" si="66"/>
        <v>0</v>
      </c>
      <c r="CP47" s="20">
        <f t="shared" si="67"/>
        <v>0</v>
      </c>
      <c r="CQ47" s="20">
        <f t="shared" si="68"/>
        <v>0</v>
      </c>
      <c r="CR47" s="20">
        <f t="shared" si="69"/>
        <v>0</v>
      </c>
      <c r="CS47" s="20">
        <f t="shared" si="70"/>
        <v>0</v>
      </c>
      <c r="CT47" s="22">
        <f t="shared" si="71"/>
        <v>0</v>
      </c>
      <c r="CV47" s="25" t="e">
        <f>IF(#REF!&gt;0,#REF!,"")</f>
        <v>#REF!</v>
      </c>
      <c r="CW47" s="43">
        <f t="shared" si="102"/>
        <v>0</v>
      </c>
      <c r="CX47" s="43">
        <f t="shared" si="103"/>
        <v>0</v>
      </c>
      <c r="CY47" s="43">
        <f t="shared" si="104"/>
        <v>0</v>
      </c>
      <c r="CZ47" s="43">
        <f t="shared" si="105"/>
        <v>0</v>
      </c>
      <c r="DA47" s="43">
        <f t="shared" si="106"/>
        <v>0</v>
      </c>
      <c r="DB47" s="43">
        <f t="shared" si="107"/>
        <v>0</v>
      </c>
      <c r="DC47" s="43">
        <f t="shared" si="108"/>
        <v>0</v>
      </c>
      <c r="DD47" s="43">
        <f t="shared" si="109"/>
        <v>0</v>
      </c>
      <c r="DE47" s="44">
        <f t="shared" si="110"/>
        <v>0</v>
      </c>
      <c r="DF47" s="44">
        <f t="shared" si="111"/>
        <v>0</v>
      </c>
      <c r="DG47" s="44">
        <f t="shared" si="112"/>
        <v>0</v>
      </c>
      <c r="DH47" s="44">
        <f t="shared" si="113"/>
        <v>0</v>
      </c>
      <c r="DI47" s="44">
        <f t="shared" si="114"/>
        <v>0</v>
      </c>
      <c r="DJ47" s="45">
        <f t="shared" si="115"/>
        <v>0</v>
      </c>
      <c r="DL47" s="40" t="s">
        <v>13</v>
      </c>
      <c r="DM47" s="29">
        <f>IFERROR(VLOOKUP(C47,$T$3:$AH$60,2,0),0)</f>
        <v>0</v>
      </c>
      <c r="DN47" s="29">
        <f>IFERROR(VLOOKUP(C48,$T$3:$AH$60,3,0),0)</f>
        <v>0</v>
      </c>
      <c r="DO47" s="29">
        <f>IFERROR(VLOOKUP(C49,$T$3:$AH$60,4,0),0)</f>
        <v>0</v>
      </c>
      <c r="DP47" s="29">
        <f>IFERROR(VLOOKUP(C50,$T$3:$AH$60,5,0),0)</f>
        <v>0</v>
      </c>
      <c r="DQ47" s="29">
        <f>IFERROR(VLOOKUP(C51,$T$3:$AH$60,6,0),0)</f>
        <v>0</v>
      </c>
      <c r="DR47" s="29">
        <f>IFERROR(VLOOKUP(C52,$T$3:$AH$60,7,0),0)</f>
        <v>0</v>
      </c>
      <c r="DS47" s="29">
        <f>IFERROR(VLOOKUP(C53,$T$3:$AH$60,8,0),0)</f>
        <v>0</v>
      </c>
      <c r="DT47" s="38">
        <f>IFERROR(VLOOKUP(C54,$T$3:$AH$60,9,0),0)</f>
        <v>0</v>
      </c>
    </row>
    <row r="48" spans="1:124" ht="23" customHeight="1" thickBot="1">
      <c r="A48" s="82"/>
      <c r="B48" s="15"/>
      <c r="C48" s="16"/>
      <c r="D48" s="15"/>
      <c r="E48" s="16"/>
      <c r="F48" s="15"/>
      <c r="G48" s="16"/>
      <c r="H48" s="15"/>
      <c r="I48" s="16"/>
      <c r="J48" s="15"/>
      <c r="K48" s="16"/>
      <c r="M48" s="64">
        <f t="shared" si="117"/>
        <v>0</v>
      </c>
      <c r="N48" s="56" t="str">
        <f>IF(DN47=0,"BOŞ",IF(DN47=1,"DERS",IF(DN47&gt;1,"ÇAKIŞMA")))</f>
        <v>BOŞ</v>
      </c>
      <c r="O48" s="56" t="str">
        <f>IF(DN48=0,"BOŞ",IF(DN48=1,"DERS",IF(DN48&gt;1,"ÇAKIŞMA")))</f>
        <v>BOŞ</v>
      </c>
      <c r="P48" s="56" t="str">
        <f>IF(DN49=0,"BOŞ",IF(DN49=1,"DERS",IF(DN49&gt;1,"ÇAKIŞMA")))</f>
        <v>BOŞ</v>
      </c>
      <c r="Q48" s="56" t="str">
        <f>IF(DN50=0,"BOŞ",IF(DN50=1,"DERS",IF(DN50&gt;1,"ÇAKIŞMA")))</f>
        <v>BOŞ</v>
      </c>
      <c r="R48" s="57" t="str">
        <f>IF(DN51=0,"BOŞ",IF(DN51=1,"DERS",IF(DN51&gt;1,"ÇAKIŞMA")))</f>
        <v>BOŞ</v>
      </c>
      <c r="T48" s="10" t="e">
        <f>IF(#REF!&gt;0,#REF!,"")</f>
        <v>#REF!</v>
      </c>
      <c r="U48" s="6">
        <f t="shared" si="2"/>
        <v>0</v>
      </c>
      <c r="V48" s="7">
        <f t="shared" si="3"/>
        <v>0</v>
      </c>
      <c r="W48" s="7">
        <f t="shared" si="4"/>
        <v>0</v>
      </c>
      <c r="X48" s="7">
        <f t="shared" si="5"/>
        <v>0</v>
      </c>
      <c r="Y48" s="7">
        <f t="shared" si="6"/>
        <v>0</v>
      </c>
      <c r="Z48" s="19">
        <f t="shared" si="7"/>
        <v>0</v>
      </c>
      <c r="AA48" s="7">
        <f t="shared" si="8"/>
        <v>0</v>
      </c>
      <c r="AB48" s="7">
        <f t="shared" si="9"/>
        <v>0</v>
      </c>
      <c r="AC48" s="21">
        <f t="shared" si="10"/>
        <v>0</v>
      </c>
      <c r="AD48" s="20">
        <f t="shared" si="11"/>
        <v>0</v>
      </c>
      <c r="AE48" s="20">
        <f t="shared" si="12"/>
        <v>0</v>
      </c>
      <c r="AF48" s="20">
        <f t="shared" si="13"/>
        <v>0</v>
      </c>
      <c r="AG48" s="20">
        <f t="shared" si="14"/>
        <v>0</v>
      </c>
      <c r="AH48" s="22">
        <f t="shared" si="15"/>
        <v>0</v>
      </c>
      <c r="AJ48" s="23" t="e">
        <f>IF(#REF!&gt;0,#REF!,"")</f>
        <v>#REF!</v>
      </c>
      <c r="AK48" s="6">
        <f t="shared" si="16"/>
        <v>0</v>
      </c>
      <c r="AL48" s="7">
        <f t="shared" si="17"/>
        <v>0</v>
      </c>
      <c r="AM48" s="7">
        <f t="shared" si="18"/>
        <v>0</v>
      </c>
      <c r="AN48" s="7">
        <f t="shared" si="19"/>
        <v>0</v>
      </c>
      <c r="AO48" s="7">
        <f t="shared" si="20"/>
        <v>0</v>
      </c>
      <c r="AP48" s="19">
        <f t="shared" si="21"/>
        <v>0</v>
      </c>
      <c r="AQ48" s="7">
        <f t="shared" si="22"/>
        <v>0</v>
      </c>
      <c r="AR48" s="7">
        <f t="shared" si="23"/>
        <v>0</v>
      </c>
      <c r="AS48" s="21">
        <f t="shared" si="24"/>
        <v>0</v>
      </c>
      <c r="AT48" s="20">
        <f t="shared" si="25"/>
        <v>0</v>
      </c>
      <c r="AU48" s="20">
        <f t="shared" si="26"/>
        <v>0</v>
      </c>
      <c r="AV48" s="20">
        <f t="shared" si="27"/>
        <v>0</v>
      </c>
      <c r="AW48" s="20">
        <f t="shared" si="28"/>
        <v>0</v>
      </c>
      <c r="AX48" s="22">
        <f t="shared" si="29"/>
        <v>0</v>
      </c>
      <c r="AZ48" s="23" t="e">
        <f>IF(#REF!&gt;0,#REF!,"")</f>
        <v>#REF!</v>
      </c>
      <c r="BA48" s="6">
        <f t="shared" si="30"/>
        <v>0</v>
      </c>
      <c r="BB48" s="7">
        <f t="shared" si="31"/>
        <v>0</v>
      </c>
      <c r="BC48" s="7">
        <f t="shared" si="32"/>
        <v>0</v>
      </c>
      <c r="BD48" s="7">
        <f t="shared" si="33"/>
        <v>0</v>
      </c>
      <c r="BE48" s="7">
        <f t="shared" si="34"/>
        <v>0</v>
      </c>
      <c r="BF48" s="19">
        <f t="shared" si="35"/>
        <v>0</v>
      </c>
      <c r="BG48" s="7">
        <f t="shared" si="36"/>
        <v>0</v>
      </c>
      <c r="BH48" s="7">
        <f t="shared" si="37"/>
        <v>0</v>
      </c>
      <c r="BI48" s="21">
        <f t="shared" si="38"/>
        <v>0</v>
      </c>
      <c r="BJ48" s="20">
        <f t="shared" si="39"/>
        <v>0</v>
      </c>
      <c r="BK48" s="20">
        <f t="shared" si="40"/>
        <v>0</v>
      </c>
      <c r="BL48" s="20">
        <f t="shared" si="41"/>
        <v>0</v>
      </c>
      <c r="BM48" s="20">
        <f t="shared" si="42"/>
        <v>0</v>
      </c>
      <c r="BN48" s="22">
        <f t="shared" si="43"/>
        <v>0</v>
      </c>
      <c r="BP48" s="23" t="e">
        <f>IF(#REF!&gt;0,#REF!,"")</f>
        <v>#REF!</v>
      </c>
      <c r="BQ48" s="6">
        <f t="shared" si="44"/>
        <v>0</v>
      </c>
      <c r="BR48" s="7">
        <f t="shared" si="45"/>
        <v>0</v>
      </c>
      <c r="BS48" s="7">
        <f t="shared" si="46"/>
        <v>0</v>
      </c>
      <c r="BT48" s="7">
        <f t="shared" si="47"/>
        <v>0</v>
      </c>
      <c r="BU48" s="7">
        <f t="shared" si="48"/>
        <v>0</v>
      </c>
      <c r="BV48" s="19">
        <f t="shared" si="49"/>
        <v>0</v>
      </c>
      <c r="BW48" s="7">
        <f t="shared" si="50"/>
        <v>0</v>
      </c>
      <c r="BX48" s="7">
        <f t="shared" si="51"/>
        <v>0</v>
      </c>
      <c r="BY48" s="21">
        <f t="shared" si="52"/>
        <v>0</v>
      </c>
      <c r="BZ48" s="20">
        <f t="shared" si="53"/>
        <v>0</v>
      </c>
      <c r="CA48" s="20">
        <f t="shared" si="54"/>
        <v>0</v>
      </c>
      <c r="CB48" s="20">
        <f t="shared" si="55"/>
        <v>0</v>
      </c>
      <c r="CC48" s="20">
        <f t="shared" si="56"/>
        <v>0</v>
      </c>
      <c r="CD48" s="22">
        <f t="shared" si="57"/>
        <v>0</v>
      </c>
      <c r="CF48" s="23" t="e">
        <f>IF(#REF!&gt;0,#REF!,"")</f>
        <v>#REF!</v>
      </c>
      <c r="CG48" s="6">
        <f t="shared" si="58"/>
        <v>0</v>
      </c>
      <c r="CH48" s="7">
        <f t="shared" si="59"/>
        <v>0</v>
      </c>
      <c r="CI48" s="7">
        <f t="shared" si="60"/>
        <v>0</v>
      </c>
      <c r="CJ48" s="7">
        <f t="shared" si="61"/>
        <v>0</v>
      </c>
      <c r="CK48" s="7">
        <f t="shared" si="62"/>
        <v>0</v>
      </c>
      <c r="CL48" s="19">
        <f t="shared" si="63"/>
        <v>0</v>
      </c>
      <c r="CM48" s="7">
        <f t="shared" si="64"/>
        <v>0</v>
      </c>
      <c r="CN48" s="7">
        <f t="shared" si="65"/>
        <v>0</v>
      </c>
      <c r="CO48" s="21">
        <f t="shared" si="66"/>
        <v>0</v>
      </c>
      <c r="CP48" s="20">
        <f t="shared" si="67"/>
        <v>0</v>
      </c>
      <c r="CQ48" s="20">
        <f t="shared" si="68"/>
        <v>0</v>
      </c>
      <c r="CR48" s="20">
        <f t="shared" si="69"/>
        <v>0</v>
      </c>
      <c r="CS48" s="20">
        <f t="shared" si="70"/>
        <v>0</v>
      </c>
      <c r="CT48" s="22">
        <f t="shared" si="71"/>
        <v>0</v>
      </c>
      <c r="CV48" s="25" t="e">
        <f>IF(#REF!&gt;0,#REF!,"")</f>
        <v>#REF!</v>
      </c>
      <c r="CW48" s="43">
        <f t="shared" si="102"/>
        <v>0</v>
      </c>
      <c r="CX48" s="43">
        <f t="shared" si="103"/>
        <v>0</v>
      </c>
      <c r="CY48" s="43">
        <f t="shared" si="104"/>
        <v>0</v>
      </c>
      <c r="CZ48" s="43">
        <f t="shared" si="105"/>
        <v>0</v>
      </c>
      <c r="DA48" s="43">
        <f t="shared" si="106"/>
        <v>0</v>
      </c>
      <c r="DB48" s="43">
        <f t="shared" si="107"/>
        <v>0</v>
      </c>
      <c r="DC48" s="43">
        <f t="shared" si="108"/>
        <v>0</v>
      </c>
      <c r="DD48" s="43">
        <f t="shared" si="109"/>
        <v>0</v>
      </c>
      <c r="DE48" s="44">
        <f t="shared" si="110"/>
        <v>0</v>
      </c>
      <c r="DF48" s="44">
        <f t="shared" si="111"/>
        <v>0</v>
      </c>
      <c r="DG48" s="44">
        <f t="shared" si="112"/>
        <v>0</v>
      </c>
      <c r="DH48" s="44">
        <f t="shared" si="113"/>
        <v>0</v>
      </c>
      <c r="DI48" s="44">
        <f t="shared" si="114"/>
        <v>0</v>
      </c>
      <c r="DJ48" s="45">
        <f t="shared" si="115"/>
        <v>0</v>
      </c>
      <c r="DL48" s="40" t="s">
        <v>7</v>
      </c>
      <c r="DM48" s="29">
        <f>IFERROR(VLOOKUP(E47,$AJ$3:$AX$60,2,0),0)</f>
        <v>0</v>
      </c>
      <c r="DN48" s="29">
        <f>IFERROR(VLOOKUP(E48,$AJ$3:$AX$60,3,0),0)</f>
        <v>0</v>
      </c>
      <c r="DO48" s="29">
        <f>IFERROR(VLOOKUP(E49,$AJ$3:$AX$60,4,0),0)</f>
        <v>0</v>
      </c>
      <c r="DP48" s="29">
        <f>IFERROR(VLOOKUP(E50,$AJ$3:$AX$60,5,0),0)</f>
        <v>0</v>
      </c>
      <c r="DQ48" s="29">
        <f>IFERROR(VLOOKUP(E51,$AJ$3:$AX$60,6,0),0)</f>
        <v>0</v>
      </c>
      <c r="DR48" s="29">
        <f>IFERROR(VLOOKUP(E52,$AJ$3:$AX$60,7,0),0)</f>
        <v>0</v>
      </c>
      <c r="DS48" s="29">
        <f>IFERROR(VLOOKUP(E53,$AJ$3:$AX$60,8,0),0)</f>
        <v>0</v>
      </c>
      <c r="DT48" s="38">
        <f>IFERROR(VLOOKUP(E54,$AJ$3:$AX$60,9,0),0)</f>
        <v>0</v>
      </c>
    </row>
    <row r="49" spans="1:124" ht="23" customHeight="1" thickBot="1">
      <c r="A49" s="82"/>
      <c r="B49" s="15"/>
      <c r="C49" s="16"/>
      <c r="D49" s="15"/>
      <c r="E49" s="16"/>
      <c r="F49" s="15"/>
      <c r="G49" s="16"/>
      <c r="H49" s="15"/>
      <c r="I49" s="16"/>
      <c r="J49" s="15"/>
      <c r="K49" s="16"/>
      <c r="M49" s="64">
        <f t="shared" si="117"/>
        <v>0</v>
      </c>
      <c r="N49" s="56" t="str">
        <f>IF(DO47=0,"BOŞ",IF(DO47=1,"DERS",IF(DO47&gt;1,"ÇAKIŞMA")))</f>
        <v>BOŞ</v>
      </c>
      <c r="O49" s="56" t="str">
        <f>IF(DO48=0,"BOŞ",IF(DO48=1,"DERS",IF(DO48&gt;1,"ÇAKIŞMA")))</f>
        <v>BOŞ</v>
      </c>
      <c r="P49" s="56" t="str">
        <f>IF(DO49=0,"BOŞ",IF(DO49=1,"DERS",IF(DO49&gt;1,"ÇAKIŞMA")))</f>
        <v>BOŞ</v>
      </c>
      <c r="Q49" s="56" t="str">
        <f>IF(DO50=0,"BOŞ",IF(DO50=1,"DERS",IF(DO50&gt;1,"ÇAKIŞMA")))</f>
        <v>BOŞ</v>
      </c>
      <c r="R49" s="57" t="str">
        <f>IF(DO51=0,"BOŞ",IF(DO51=1,"DERS",IF(DO51&gt;1,"ÇAKIŞMA")))</f>
        <v>BOŞ</v>
      </c>
      <c r="T49" s="10" t="e">
        <f>IF(#REF!&gt;0,#REF!,"")</f>
        <v>#REF!</v>
      </c>
      <c r="U49" s="6">
        <f t="shared" si="2"/>
        <v>0</v>
      </c>
      <c r="V49" s="7">
        <f t="shared" si="3"/>
        <v>0</v>
      </c>
      <c r="W49" s="7">
        <f t="shared" si="4"/>
        <v>0</v>
      </c>
      <c r="X49" s="7">
        <f t="shared" si="5"/>
        <v>0</v>
      </c>
      <c r="Y49" s="7">
        <f t="shared" si="6"/>
        <v>0</v>
      </c>
      <c r="Z49" s="19">
        <f t="shared" si="7"/>
        <v>0</v>
      </c>
      <c r="AA49" s="7">
        <f t="shared" si="8"/>
        <v>0</v>
      </c>
      <c r="AB49" s="7">
        <f t="shared" si="9"/>
        <v>0</v>
      </c>
      <c r="AC49" s="21">
        <f t="shared" si="10"/>
        <v>0</v>
      </c>
      <c r="AD49" s="20">
        <f t="shared" si="11"/>
        <v>0</v>
      </c>
      <c r="AE49" s="20">
        <f t="shared" si="12"/>
        <v>0</v>
      </c>
      <c r="AF49" s="20">
        <f t="shared" si="13"/>
        <v>0</v>
      </c>
      <c r="AG49" s="20">
        <f t="shared" si="14"/>
        <v>0</v>
      </c>
      <c r="AH49" s="22">
        <f t="shared" si="15"/>
        <v>0</v>
      </c>
      <c r="AJ49" s="23" t="e">
        <f>IF(#REF!&gt;0,#REF!,"")</f>
        <v>#REF!</v>
      </c>
      <c r="AK49" s="6">
        <f t="shared" si="16"/>
        <v>0</v>
      </c>
      <c r="AL49" s="7">
        <f t="shared" si="17"/>
        <v>0</v>
      </c>
      <c r="AM49" s="7">
        <f t="shared" si="18"/>
        <v>0</v>
      </c>
      <c r="AN49" s="7">
        <f t="shared" si="19"/>
        <v>0</v>
      </c>
      <c r="AO49" s="7">
        <f t="shared" si="20"/>
        <v>0</v>
      </c>
      <c r="AP49" s="19">
        <f t="shared" si="21"/>
        <v>0</v>
      </c>
      <c r="AQ49" s="7">
        <f t="shared" si="22"/>
        <v>0</v>
      </c>
      <c r="AR49" s="7">
        <f t="shared" si="23"/>
        <v>0</v>
      </c>
      <c r="AS49" s="21">
        <f t="shared" si="24"/>
        <v>0</v>
      </c>
      <c r="AT49" s="20">
        <f t="shared" si="25"/>
        <v>0</v>
      </c>
      <c r="AU49" s="20">
        <f t="shared" si="26"/>
        <v>0</v>
      </c>
      <c r="AV49" s="20">
        <f t="shared" si="27"/>
        <v>0</v>
      </c>
      <c r="AW49" s="20">
        <f t="shared" si="28"/>
        <v>0</v>
      </c>
      <c r="AX49" s="22">
        <f t="shared" si="29"/>
        <v>0</v>
      </c>
      <c r="AZ49" s="23" t="e">
        <f>IF(#REF!&gt;0,#REF!,"")</f>
        <v>#REF!</v>
      </c>
      <c r="BA49" s="6">
        <f t="shared" si="30"/>
        <v>0</v>
      </c>
      <c r="BB49" s="7">
        <f t="shared" si="31"/>
        <v>0</v>
      </c>
      <c r="BC49" s="7">
        <f t="shared" si="32"/>
        <v>0</v>
      </c>
      <c r="BD49" s="7">
        <f t="shared" si="33"/>
        <v>0</v>
      </c>
      <c r="BE49" s="7">
        <f t="shared" si="34"/>
        <v>0</v>
      </c>
      <c r="BF49" s="19">
        <f t="shared" si="35"/>
        <v>0</v>
      </c>
      <c r="BG49" s="7">
        <f t="shared" si="36"/>
        <v>0</v>
      </c>
      <c r="BH49" s="7">
        <f t="shared" si="37"/>
        <v>0</v>
      </c>
      <c r="BI49" s="21">
        <f t="shared" si="38"/>
        <v>0</v>
      </c>
      <c r="BJ49" s="20">
        <f t="shared" si="39"/>
        <v>0</v>
      </c>
      <c r="BK49" s="20">
        <f t="shared" si="40"/>
        <v>0</v>
      </c>
      <c r="BL49" s="20">
        <f t="shared" si="41"/>
        <v>0</v>
      </c>
      <c r="BM49" s="20">
        <f t="shared" si="42"/>
        <v>0</v>
      </c>
      <c r="BN49" s="22">
        <f t="shared" si="43"/>
        <v>0</v>
      </c>
      <c r="BP49" s="23" t="e">
        <f>IF(#REF!&gt;0,#REF!,"")</f>
        <v>#REF!</v>
      </c>
      <c r="BQ49" s="6">
        <f t="shared" si="44"/>
        <v>0</v>
      </c>
      <c r="BR49" s="7">
        <f t="shared" si="45"/>
        <v>0</v>
      </c>
      <c r="BS49" s="7">
        <f t="shared" si="46"/>
        <v>0</v>
      </c>
      <c r="BT49" s="7">
        <f t="shared" si="47"/>
        <v>0</v>
      </c>
      <c r="BU49" s="7">
        <f t="shared" si="48"/>
        <v>0</v>
      </c>
      <c r="BV49" s="19">
        <f t="shared" si="49"/>
        <v>0</v>
      </c>
      <c r="BW49" s="7">
        <f t="shared" si="50"/>
        <v>0</v>
      </c>
      <c r="BX49" s="7">
        <f t="shared" si="51"/>
        <v>0</v>
      </c>
      <c r="BY49" s="21">
        <f t="shared" si="52"/>
        <v>0</v>
      </c>
      <c r="BZ49" s="20">
        <f t="shared" si="53"/>
        <v>0</v>
      </c>
      <c r="CA49" s="20">
        <f t="shared" si="54"/>
        <v>0</v>
      </c>
      <c r="CB49" s="20">
        <f t="shared" si="55"/>
        <v>0</v>
      </c>
      <c r="CC49" s="20">
        <f t="shared" si="56"/>
        <v>0</v>
      </c>
      <c r="CD49" s="22">
        <f t="shared" si="57"/>
        <v>0</v>
      </c>
      <c r="CF49" s="23" t="e">
        <f>IF(#REF!&gt;0,#REF!,"")</f>
        <v>#REF!</v>
      </c>
      <c r="CG49" s="6">
        <f t="shared" si="58"/>
        <v>0</v>
      </c>
      <c r="CH49" s="7">
        <f t="shared" si="59"/>
        <v>0</v>
      </c>
      <c r="CI49" s="7">
        <f t="shared" si="60"/>
        <v>0</v>
      </c>
      <c r="CJ49" s="7">
        <f t="shared" si="61"/>
        <v>0</v>
      </c>
      <c r="CK49" s="7">
        <f t="shared" si="62"/>
        <v>0</v>
      </c>
      <c r="CL49" s="19">
        <f t="shared" si="63"/>
        <v>0</v>
      </c>
      <c r="CM49" s="7">
        <f t="shared" si="64"/>
        <v>0</v>
      </c>
      <c r="CN49" s="7">
        <f t="shared" si="65"/>
        <v>0</v>
      </c>
      <c r="CO49" s="21">
        <f t="shared" si="66"/>
        <v>0</v>
      </c>
      <c r="CP49" s="20">
        <f t="shared" si="67"/>
        <v>0</v>
      </c>
      <c r="CQ49" s="20">
        <f t="shared" si="68"/>
        <v>0</v>
      </c>
      <c r="CR49" s="20">
        <f t="shared" si="69"/>
        <v>0</v>
      </c>
      <c r="CS49" s="20">
        <f t="shared" si="70"/>
        <v>0</v>
      </c>
      <c r="CT49" s="22">
        <f t="shared" si="71"/>
        <v>0</v>
      </c>
      <c r="CV49" s="25" t="e">
        <f>IF(#REF!&gt;0,#REF!,"")</f>
        <v>#REF!</v>
      </c>
      <c r="CW49" s="43">
        <f t="shared" si="102"/>
        <v>0</v>
      </c>
      <c r="CX49" s="43">
        <f t="shared" si="103"/>
        <v>0</v>
      </c>
      <c r="CY49" s="43">
        <f t="shared" si="104"/>
        <v>0</v>
      </c>
      <c r="CZ49" s="43">
        <f t="shared" si="105"/>
        <v>0</v>
      </c>
      <c r="DA49" s="43">
        <f t="shared" si="106"/>
        <v>0</v>
      </c>
      <c r="DB49" s="43">
        <f t="shared" si="107"/>
        <v>0</v>
      </c>
      <c r="DC49" s="43">
        <f t="shared" si="108"/>
        <v>0</v>
      </c>
      <c r="DD49" s="43">
        <f t="shared" si="109"/>
        <v>0</v>
      </c>
      <c r="DE49" s="44">
        <f t="shared" si="110"/>
        <v>0</v>
      </c>
      <c r="DF49" s="44">
        <f t="shared" si="111"/>
        <v>0</v>
      </c>
      <c r="DG49" s="44">
        <f t="shared" si="112"/>
        <v>0</v>
      </c>
      <c r="DH49" s="44">
        <f t="shared" si="113"/>
        <v>0</v>
      </c>
      <c r="DI49" s="44">
        <f t="shared" si="114"/>
        <v>0</v>
      </c>
      <c r="DJ49" s="45">
        <f t="shared" si="115"/>
        <v>0</v>
      </c>
      <c r="DL49" s="40" t="s">
        <v>8</v>
      </c>
      <c r="DM49" s="29">
        <f>IFERROR(VLOOKUP(G47,$AZ$3:$BN$60,2,0),0)</f>
        <v>0</v>
      </c>
      <c r="DN49" s="30">
        <f>IFERROR(VLOOKUP(G48,$AZ$3:$BN$60,3,0),0)</f>
        <v>0</v>
      </c>
      <c r="DO49" s="30">
        <f>IFERROR(VLOOKUP(G49,$AZ$3:$BN$60,4,0),0)</f>
        <v>0</v>
      </c>
      <c r="DP49" s="30">
        <f>IFERROR(VLOOKUP(G50,$AZ$3:$BN$60,5,0),0)</f>
        <v>0</v>
      </c>
      <c r="DQ49" s="30">
        <f>IFERROR(VLOOKUP(G51,$AZ$3:$BN$60,6,0),0)</f>
        <v>0</v>
      </c>
      <c r="DR49" s="30">
        <f>IFERROR(VLOOKUP(G52,$AZ$3:$BN$60,7,0),0)</f>
        <v>0</v>
      </c>
      <c r="DS49" s="30">
        <f>IFERROR(VLOOKUP(G53,$AZ$3:$BN$60,8,0),0)</f>
        <v>0</v>
      </c>
      <c r="DT49" s="34">
        <f>IFERROR(VLOOKUP(G54,$AZ$3:$BN$60,9,0),0)</f>
        <v>0</v>
      </c>
    </row>
    <row r="50" spans="1:124" ht="23" customHeight="1" thickBot="1">
      <c r="A50" s="82"/>
      <c r="B50" s="15"/>
      <c r="C50" s="16"/>
      <c r="D50" s="15"/>
      <c r="E50" s="16"/>
      <c r="F50" s="15"/>
      <c r="G50" s="16"/>
      <c r="H50" s="15"/>
      <c r="I50" s="16"/>
      <c r="J50" s="15"/>
      <c r="K50" s="16"/>
      <c r="M50" s="64">
        <f t="shared" si="117"/>
        <v>0</v>
      </c>
      <c r="N50" s="56" t="str">
        <f>IF(DP47=0,"BOŞ",IF(DP47=1,"DERS",IF(DP47&gt;1,"ÇAKIŞMA")))</f>
        <v>BOŞ</v>
      </c>
      <c r="O50" s="56" t="str">
        <f>IF(DP48=0,"BOŞ",IF(DP48=1,"DERS",IF(DP48&gt;1,"ÇAKIŞMA")))</f>
        <v>BOŞ</v>
      </c>
      <c r="P50" s="56" t="str">
        <f>IF(DP49=0,"BOŞ",IF(DP49=1,"DERS",IF(DP49&gt;1,"ÇAKIŞMA")))</f>
        <v>BOŞ</v>
      </c>
      <c r="Q50" s="56" t="str">
        <f>IF(DP50=0,"BOŞ",IF(DP50=1,"DERS",IF(DP50&gt;1,"ÇAKIŞMA")))</f>
        <v>BOŞ</v>
      </c>
      <c r="R50" s="57" t="str">
        <f>IF(DP51=0,"BOŞ",IF(DP51=1,"DERS",IF(DP51&gt;1,"ÇAKIŞMA")))</f>
        <v>BOŞ</v>
      </c>
      <c r="T50" s="10" t="e">
        <f>IF(#REF!&gt;0,#REF!,"")</f>
        <v>#REF!</v>
      </c>
      <c r="U50" s="6">
        <f t="shared" si="2"/>
        <v>0</v>
      </c>
      <c r="V50" s="7">
        <f t="shared" si="3"/>
        <v>0</v>
      </c>
      <c r="W50" s="7">
        <f t="shared" si="4"/>
        <v>0</v>
      </c>
      <c r="X50" s="7">
        <f t="shared" si="5"/>
        <v>0</v>
      </c>
      <c r="Y50" s="7">
        <f t="shared" si="6"/>
        <v>0</v>
      </c>
      <c r="Z50" s="19">
        <f t="shared" si="7"/>
        <v>0</v>
      </c>
      <c r="AA50" s="7">
        <f t="shared" si="8"/>
        <v>0</v>
      </c>
      <c r="AB50" s="7">
        <f t="shared" si="9"/>
        <v>0</v>
      </c>
      <c r="AC50" s="21">
        <f t="shared" si="10"/>
        <v>0</v>
      </c>
      <c r="AD50" s="20">
        <f t="shared" si="11"/>
        <v>0</v>
      </c>
      <c r="AE50" s="20">
        <f t="shared" si="12"/>
        <v>0</v>
      </c>
      <c r="AF50" s="20">
        <f t="shared" si="13"/>
        <v>0</v>
      </c>
      <c r="AG50" s="20">
        <f t="shared" si="14"/>
        <v>0</v>
      </c>
      <c r="AH50" s="22">
        <f t="shared" si="15"/>
        <v>0</v>
      </c>
      <c r="AJ50" s="23" t="e">
        <f>IF(#REF!&gt;0,#REF!,"")</f>
        <v>#REF!</v>
      </c>
      <c r="AK50" s="6">
        <f t="shared" si="16"/>
        <v>0</v>
      </c>
      <c r="AL50" s="7">
        <f t="shared" si="17"/>
        <v>0</v>
      </c>
      <c r="AM50" s="7">
        <f t="shared" si="18"/>
        <v>0</v>
      </c>
      <c r="AN50" s="7">
        <f t="shared" si="19"/>
        <v>0</v>
      </c>
      <c r="AO50" s="7">
        <f t="shared" si="20"/>
        <v>0</v>
      </c>
      <c r="AP50" s="19">
        <f t="shared" si="21"/>
        <v>0</v>
      </c>
      <c r="AQ50" s="7">
        <f t="shared" si="22"/>
        <v>0</v>
      </c>
      <c r="AR50" s="7">
        <f t="shared" si="23"/>
        <v>0</v>
      </c>
      <c r="AS50" s="21">
        <f t="shared" si="24"/>
        <v>0</v>
      </c>
      <c r="AT50" s="20">
        <f t="shared" si="25"/>
        <v>0</v>
      </c>
      <c r="AU50" s="20">
        <f t="shared" si="26"/>
        <v>0</v>
      </c>
      <c r="AV50" s="20">
        <f t="shared" si="27"/>
        <v>0</v>
      </c>
      <c r="AW50" s="20">
        <f t="shared" si="28"/>
        <v>0</v>
      </c>
      <c r="AX50" s="22">
        <f t="shared" si="29"/>
        <v>0</v>
      </c>
      <c r="AZ50" s="23" t="e">
        <f>IF(#REF!&gt;0,#REF!,"")</f>
        <v>#REF!</v>
      </c>
      <c r="BA50" s="6">
        <f t="shared" si="30"/>
        <v>0</v>
      </c>
      <c r="BB50" s="7">
        <f t="shared" si="31"/>
        <v>0</v>
      </c>
      <c r="BC50" s="7">
        <f t="shared" si="32"/>
        <v>0</v>
      </c>
      <c r="BD50" s="7">
        <f t="shared" si="33"/>
        <v>0</v>
      </c>
      <c r="BE50" s="7">
        <f t="shared" si="34"/>
        <v>0</v>
      </c>
      <c r="BF50" s="19">
        <f t="shared" si="35"/>
        <v>0</v>
      </c>
      <c r="BG50" s="7">
        <f t="shared" si="36"/>
        <v>0</v>
      </c>
      <c r="BH50" s="7">
        <f t="shared" si="37"/>
        <v>0</v>
      </c>
      <c r="BI50" s="21">
        <f t="shared" si="38"/>
        <v>0</v>
      </c>
      <c r="BJ50" s="20">
        <f t="shared" si="39"/>
        <v>0</v>
      </c>
      <c r="BK50" s="20">
        <f t="shared" si="40"/>
        <v>0</v>
      </c>
      <c r="BL50" s="20">
        <f t="shared" si="41"/>
        <v>0</v>
      </c>
      <c r="BM50" s="20">
        <f t="shared" si="42"/>
        <v>0</v>
      </c>
      <c r="BN50" s="22">
        <f t="shared" si="43"/>
        <v>0</v>
      </c>
      <c r="BP50" s="23" t="e">
        <f>IF(#REF!&gt;0,#REF!,"")</f>
        <v>#REF!</v>
      </c>
      <c r="BQ50" s="6">
        <f t="shared" si="44"/>
        <v>0</v>
      </c>
      <c r="BR50" s="7">
        <f t="shared" si="45"/>
        <v>0</v>
      </c>
      <c r="BS50" s="7">
        <f t="shared" si="46"/>
        <v>0</v>
      </c>
      <c r="BT50" s="7">
        <f t="shared" si="47"/>
        <v>0</v>
      </c>
      <c r="BU50" s="7">
        <f t="shared" si="48"/>
        <v>0</v>
      </c>
      <c r="BV50" s="19">
        <f t="shared" si="49"/>
        <v>0</v>
      </c>
      <c r="BW50" s="7">
        <f t="shared" si="50"/>
        <v>0</v>
      </c>
      <c r="BX50" s="7">
        <f t="shared" si="51"/>
        <v>0</v>
      </c>
      <c r="BY50" s="21">
        <f t="shared" si="52"/>
        <v>0</v>
      </c>
      <c r="BZ50" s="20">
        <f t="shared" si="53"/>
        <v>0</v>
      </c>
      <c r="CA50" s="20">
        <f t="shared" si="54"/>
        <v>0</v>
      </c>
      <c r="CB50" s="20">
        <f t="shared" si="55"/>
        <v>0</v>
      </c>
      <c r="CC50" s="20">
        <f t="shared" si="56"/>
        <v>0</v>
      </c>
      <c r="CD50" s="22">
        <f t="shared" si="57"/>
        <v>0</v>
      </c>
      <c r="CF50" s="23" t="e">
        <f>IF(#REF!&gt;0,#REF!,"")</f>
        <v>#REF!</v>
      </c>
      <c r="CG50" s="6">
        <f t="shared" si="58"/>
        <v>0</v>
      </c>
      <c r="CH50" s="7">
        <f t="shared" si="59"/>
        <v>0</v>
      </c>
      <c r="CI50" s="7">
        <f t="shared" si="60"/>
        <v>0</v>
      </c>
      <c r="CJ50" s="7">
        <f t="shared" si="61"/>
        <v>0</v>
      </c>
      <c r="CK50" s="7">
        <f t="shared" si="62"/>
        <v>0</v>
      </c>
      <c r="CL50" s="19">
        <f t="shared" si="63"/>
        <v>0</v>
      </c>
      <c r="CM50" s="7">
        <f t="shared" si="64"/>
        <v>0</v>
      </c>
      <c r="CN50" s="7">
        <f t="shared" si="65"/>
        <v>0</v>
      </c>
      <c r="CO50" s="21">
        <f t="shared" si="66"/>
        <v>0</v>
      </c>
      <c r="CP50" s="20">
        <f t="shared" si="67"/>
        <v>0</v>
      </c>
      <c r="CQ50" s="20">
        <f t="shared" si="68"/>
        <v>0</v>
      </c>
      <c r="CR50" s="20">
        <f t="shared" si="69"/>
        <v>0</v>
      </c>
      <c r="CS50" s="20">
        <f t="shared" si="70"/>
        <v>0</v>
      </c>
      <c r="CT50" s="22">
        <f t="shared" si="71"/>
        <v>0</v>
      </c>
      <c r="CV50" s="25" t="e">
        <f>IF(#REF!&gt;0,#REF!,"")</f>
        <v>#REF!</v>
      </c>
      <c r="CW50" s="43">
        <f t="shared" si="102"/>
        <v>0</v>
      </c>
      <c r="CX50" s="43">
        <f t="shared" si="103"/>
        <v>0</v>
      </c>
      <c r="CY50" s="43">
        <f t="shared" si="104"/>
        <v>0</v>
      </c>
      <c r="CZ50" s="43">
        <f t="shared" si="105"/>
        <v>0</v>
      </c>
      <c r="DA50" s="43">
        <f t="shared" si="106"/>
        <v>0</v>
      </c>
      <c r="DB50" s="43">
        <f t="shared" si="107"/>
        <v>0</v>
      </c>
      <c r="DC50" s="43">
        <f t="shared" si="108"/>
        <v>0</v>
      </c>
      <c r="DD50" s="43">
        <f t="shared" si="109"/>
        <v>0</v>
      </c>
      <c r="DE50" s="44">
        <f t="shared" si="110"/>
        <v>0</v>
      </c>
      <c r="DF50" s="44">
        <f t="shared" si="111"/>
        <v>0</v>
      </c>
      <c r="DG50" s="44">
        <f t="shared" si="112"/>
        <v>0</v>
      </c>
      <c r="DH50" s="44">
        <f t="shared" si="113"/>
        <v>0</v>
      </c>
      <c r="DI50" s="44">
        <f t="shared" si="114"/>
        <v>0</v>
      </c>
      <c r="DJ50" s="45">
        <f t="shared" si="115"/>
        <v>0</v>
      </c>
      <c r="DL50" s="40" t="s">
        <v>9</v>
      </c>
      <c r="DM50" s="29">
        <f>IFERROR(VLOOKUP(I47,$BP$3:$CD$60,2,0),0)</f>
        <v>0</v>
      </c>
      <c r="DN50" s="30">
        <f>IFERROR(VLOOKUP(I48,$BP$3:$CD$60,3,0),0)</f>
        <v>0</v>
      </c>
      <c r="DO50" s="30">
        <f>IFERROR(VLOOKUP(I49,$BP$3:$CD$60,4,0),0)</f>
        <v>0</v>
      </c>
      <c r="DP50" s="30">
        <f>IFERROR(VLOOKUP(I50,$BP$3:$CD$60,5,0),0)</f>
        <v>0</v>
      </c>
      <c r="DQ50" s="30">
        <f>IFERROR(VLOOKUP(I51,$BP$3:$CD$60,6,0),0)</f>
        <v>0</v>
      </c>
      <c r="DR50" s="30">
        <f>IFERROR(VLOOKUP(I52,$BP$3:$CD$60,7,0),0)</f>
        <v>0</v>
      </c>
      <c r="DS50" s="30">
        <f>IFERROR(VLOOKUP(I53,$BP$3:$CD$60,8,0),0)</f>
        <v>0</v>
      </c>
      <c r="DT50" s="34">
        <f>IFERROR(VLOOKUP(I54,$BP$3:$CD$60,9,0),0)</f>
        <v>0</v>
      </c>
    </row>
    <row r="51" spans="1:124" ht="23" customHeight="1" thickBot="1">
      <c r="A51" s="82"/>
      <c r="B51" s="15"/>
      <c r="C51" s="16"/>
      <c r="D51" s="15"/>
      <c r="E51" s="16"/>
      <c r="F51" s="15"/>
      <c r="G51" s="16"/>
      <c r="H51" s="15"/>
      <c r="I51" s="16"/>
      <c r="J51" s="15"/>
      <c r="K51" s="16"/>
      <c r="M51" s="64">
        <f t="shared" si="117"/>
        <v>0</v>
      </c>
      <c r="N51" s="56" t="str">
        <f>IF(DQ47=0,"BOŞ",IF(DQ47=1,"DERS",IF(DQ47&gt;1,"ÇAKIŞMA")))</f>
        <v>BOŞ</v>
      </c>
      <c r="O51" s="56" t="str">
        <f>IF(DQ48=0,"BOŞ",IF(DQ48=1,"DERS",IF(DQ48&gt;1,"ÇAKIŞMA")))</f>
        <v>BOŞ</v>
      </c>
      <c r="P51" s="56" t="str">
        <f>IF(DQ49=0,"BOŞ",IF(DQ49=1,"DERS",IF(DQ49&gt;1,"ÇAKIŞMA")))</f>
        <v>BOŞ</v>
      </c>
      <c r="Q51" s="56" t="str">
        <f>IF(DQ50=0,"BOŞ",IF(DQ50=1,"DERS",IF(DQ50&gt;1,"ÇAKIŞMA")))</f>
        <v>BOŞ</v>
      </c>
      <c r="R51" s="57" t="str">
        <f>IF(DQ51=0,"BOŞ",IF(DQ51=1,"DERS",IF(DQ51&gt;1,"ÇAKIŞMA")))</f>
        <v>BOŞ</v>
      </c>
      <c r="T51" s="10" t="e">
        <f>IF(#REF!&gt;0,#REF!,"")</f>
        <v>#REF!</v>
      </c>
      <c r="U51" s="6">
        <f t="shared" si="2"/>
        <v>0</v>
      </c>
      <c r="V51" s="7">
        <f t="shared" si="3"/>
        <v>0</v>
      </c>
      <c r="W51" s="7">
        <f t="shared" si="4"/>
        <v>0</v>
      </c>
      <c r="X51" s="7">
        <f t="shared" si="5"/>
        <v>0</v>
      </c>
      <c r="Y51" s="7">
        <f t="shared" si="6"/>
        <v>0</v>
      </c>
      <c r="Z51" s="19">
        <f t="shared" si="7"/>
        <v>0</v>
      </c>
      <c r="AA51" s="7">
        <f t="shared" si="8"/>
        <v>0</v>
      </c>
      <c r="AB51" s="7">
        <f t="shared" si="9"/>
        <v>0</v>
      </c>
      <c r="AC51" s="21">
        <f t="shared" si="10"/>
        <v>0</v>
      </c>
      <c r="AD51" s="20">
        <f t="shared" si="11"/>
        <v>0</v>
      </c>
      <c r="AE51" s="20">
        <f t="shared" si="12"/>
        <v>0</v>
      </c>
      <c r="AF51" s="20">
        <f t="shared" si="13"/>
        <v>0</v>
      </c>
      <c r="AG51" s="20">
        <f t="shared" si="14"/>
        <v>0</v>
      </c>
      <c r="AH51" s="22">
        <f t="shared" si="15"/>
        <v>0</v>
      </c>
      <c r="AJ51" s="23" t="e">
        <f>IF(#REF!&gt;0,#REF!,"")</f>
        <v>#REF!</v>
      </c>
      <c r="AK51" s="6">
        <f t="shared" si="16"/>
        <v>0</v>
      </c>
      <c r="AL51" s="7">
        <f t="shared" si="17"/>
        <v>0</v>
      </c>
      <c r="AM51" s="7">
        <f t="shared" si="18"/>
        <v>0</v>
      </c>
      <c r="AN51" s="7">
        <f t="shared" si="19"/>
        <v>0</v>
      </c>
      <c r="AO51" s="7">
        <f t="shared" si="20"/>
        <v>0</v>
      </c>
      <c r="AP51" s="19">
        <f t="shared" si="21"/>
        <v>0</v>
      </c>
      <c r="AQ51" s="7">
        <f t="shared" si="22"/>
        <v>0</v>
      </c>
      <c r="AR51" s="7">
        <f t="shared" si="23"/>
        <v>0</v>
      </c>
      <c r="AS51" s="21">
        <f t="shared" si="24"/>
        <v>0</v>
      </c>
      <c r="AT51" s="20">
        <f t="shared" si="25"/>
        <v>0</v>
      </c>
      <c r="AU51" s="20">
        <f t="shared" si="26"/>
        <v>0</v>
      </c>
      <c r="AV51" s="20">
        <f t="shared" si="27"/>
        <v>0</v>
      </c>
      <c r="AW51" s="20">
        <f t="shared" si="28"/>
        <v>0</v>
      </c>
      <c r="AX51" s="22">
        <f t="shared" si="29"/>
        <v>0</v>
      </c>
      <c r="AZ51" s="23" t="e">
        <f>IF(#REF!&gt;0,#REF!,"")</f>
        <v>#REF!</v>
      </c>
      <c r="BA51" s="6">
        <f t="shared" si="30"/>
        <v>0</v>
      </c>
      <c r="BB51" s="7">
        <f t="shared" si="31"/>
        <v>0</v>
      </c>
      <c r="BC51" s="7">
        <f t="shared" si="32"/>
        <v>0</v>
      </c>
      <c r="BD51" s="7">
        <f t="shared" si="33"/>
        <v>0</v>
      </c>
      <c r="BE51" s="7">
        <f t="shared" si="34"/>
        <v>0</v>
      </c>
      <c r="BF51" s="19">
        <f t="shared" si="35"/>
        <v>0</v>
      </c>
      <c r="BG51" s="7">
        <f t="shared" si="36"/>
        <v>0</v>
      </c>
      <c r="BH51" s="7">
        <f t="shared" si="37"/>
        <v>0</v>
      </c>
      <c r="BI51" s="21">
        <f t="shared" si="38"/>
        <v>0</v>
      </c>
      <c r="BJ51" s="20">
        <f t="shared" si="39"/>
        <v>0</v>
      </c>
      <c r="BK51" s="20">
        <f t="shared" si="40"/>
        <v>0</v>
      </c>
      <c r="BL51" s="20">
        <f t="shared" si="41"/>
        <v>0</v>
      </c>
      <c r="BM51" s="20">
        <f t="shared" si="42"/>
        <v>0</v>
      </c>
      <c r="BN51" s="22">
        <f t="shared" si="43"/>
        <v>0</v>
      </c>
      <c r="BP51" s="23" t="e">
        <f>IF(#REF!&gt;0,#REF!,"")</f>
        <v>#REF!</v>
      </c>
      <c r="BQ51" s="6">
        <f t="shared" si="44"/>
        <v>0</v>
      </c>
      <c r="BR51" s="7">
        <f t="shared" si="45"/>
        <v>0</v>
      </c>
      <c r="BS51" s="7">
        <f t="shared" si="46"/>
        <v>0</v>
      </c>
      <c r="BT51" s="7">
        <f t="shared" si="47"/>
        <v>0</v>
      </c>
      <c r="BU51" s="7">
        <f t="shared" si="48"/>
        <v>0</v>
      </c>
      <c r="BV51" s="19">
        <f t="shared" si="49"/>
        <v>0</v>
      </c>
      <c r="BW51" s="7">
        <f t="shared" si="50"/>
        <v>0</v>
      </c>
      <c r="BX51" s="7">
        <f t="shared" si="51"/>
        <v>0</v>
      </c>
      <c r="BY51" s="21">
        <f t="shared" si="52"/>
        <v>0</v>
      </c>
      <c r="BZ51" s="20">
        <f t="shared" si="53"/>
        <v>0</v>
      </c>
      <c r="CA51" s="20">
        <f t="shared" si="54"/>
        <v>0</v>
      </c>
      <c r="CB51" s="20">
        <f t="shared" si="55"/>
        <v>0</v>
      </c>
      <c r="CC51" s="20">
        <f t="shared" si="56"/>
        <v>0</v>
      </c>
      <c r="CD51" s="22">
        <f t="shared" si="57"/>
        <v>0</v>
      </c>
      <c r="CF51" s="23" t="e">
        <f>IF(#REF!&gt;0,#REF!,"")</f>
        <v>#REF!</v>
      </c>
      <c r="CG51" s="6">
        <f t="shared" si="58"/>
        <v>0</v>
      </c>
      <c r="CH51" s="7">
        <f t="shared" si="59"/>
        <v>0</v>
      </c>
      <c r="CI51" s="7">
        <f t="shared" si="60"/>
        <v>0</v>
      </c>
      <c r="CJ51" s="7">
        <f t="shared" si="61"/>
        <v>0</v>
      </c>
      <c r="CK51" s="7">
        <f t="shared" si="62"/>
        <v>0</v>
      </c>
      <c r="CL51" s="19">
        <f t="shared" si="63"/>
        <v>0</v>
      </c>
      <c r="CM51" s="7">
        <f t="shared" si="64"/>
        <v>0</v>
      </c>
      <c r="CN51" s="7">
        <f t="shared" si="65"/>
        <v>0</v>
      </c>
      <c r="CO51" s="21">
        <f t="shared" si="66"/>
        <v>0</v>
      </c>
      <c r="CP51" s="20">
        <f t="shared" si="67"/>
        <v>0</v>
      </c>
      <c r="CQ51" s="20">
        <f t="shared" si="68"/>
        <v>0</v>
      </c>
      <c r="CR51" s="20">
        <f t="shared" si="69"/>
        <v>0</v>
      </c>
      <c r="CS51" s="20">
        <f t="shared" si="70"/>
        <v>0</v>
      </c>
      <c r="CT51" s="22">
        <f t="shared" si="71"/>
        <v>0</v>
      </c>
      <c r="CV51" s="25" t="e">
        <f>IF(#REF!&gt;0,#REF!,"")</f>
        <v>#REF!</v>
      </c>
      <c r="CW51" s="43">
        <f t="shared" ref="CW51:DJ51" si="118">U51+AK51+BA51+BQ51+CG51</f>
        <v>0</v>
      </c>
      <c r="CX51" s="43">
        <f t="shared" si="118"/>
        <v>0</v>
      </c>
      <c r="CY51" s="43">
        <f t="shared" si="118"/>
        <v>0</v>
      </c>
      <c r="CZ51" s="43">
        <f t="shared" si="118"/>
        <v>0</v>
      </c>
      <c r="DA51" s="43">
        <f t="shared" si="118"/>
        <v>0</v>
      </c>
      <c r="DB51" s="43">
        <f t="shared" si="118"/>
        <v>0</v>
      </c>
      <c r="DC51" s="43">
        <f t="shared" si="118"/>
        <v>0</v>
      </c>
      <c r="DD51" s="43">
        <f t="shared" si="118"/>
        <v>0</v>
      </c>
      <c r="DE51" s="44">
        <f t="shared" si="118"/>
        <v>0</v>
      </c>
      <c r="DF51" s="44">
        <f t="shared" si="118"/>
        <v>0</v>
      </c>
      <c r="DG51" s="44">
        <f t="shared" si="118"/>
        <v>0</v>
      </c>
      <c r="DH51" s="44">
        <f t="shared" si="118"/>
        <v>0</v>
      </c>
      <c r="DI51" s="44">
        <f t="shared" si="118"/>
        <v>0</v>
      </c>
      <c r="DJ51" s="45">
        <f t="shared" si="118"/>
        <v>0</v>
      </c>
      <c r="DL51" s="41" t="s">
        <v>10</v>
      </c>
      <c r="DM51" s="31">
        <f>IFERROR(VLOOKUP(K47,$CF$3:$CT$60,2,0),0)</f>
        <v>0</v>
      </c>
      <c r="DN51" s="32">
        <f>IFERROR(VLOOKUP(K48,$CF$3:$CT$60,3,0),0)</f>
        <v>0</v>
      </c>
      <c r="DO51" s="32">
        <f>IFERROR(VLOOKUP(K49,$CF$3:$CT$60,4,0),0)</f>
        <v>0</v>
      </c>
      <c r="DP51" s="32">
        <f>IFERROR(VLOOKUP(K50,$CF$3:$CT$60,5,0),0)</f>
        <v>0</v>
      </c>
      <c r="DQ51" s="32">
        <f>IFERROR(VLOOKUP(K51,$CF$3:$CT$60,6,0),0)</f>
        <v>0</v>
      </c>
      <c r="DR51" s="32">
        <f>IFERROR(VLOOKUP(K52,$CF$3:$CT$60,7,0),0)</f>
        <v>0</v>
      </c>
      <c r="DS51" s="32">
        <f>IFERROR(VLOOKUP(K53,$CF$3:$CT$60,8,0),0)</f>
        <v>0</v>
      </c>
      <c r="DT51" s="35">
        <f>IFERROR(VLOOKUP(K54,$CF$3:$CT$60,9,0),0)</f>
        <v>0</v>
      </c>
    </row>
    <row r="52" spans="1:124" ht="23" customHeight="1" thickBot="1">
      <c r="A52" s="82"/>
      <c r="B52" s="15"/>
      <c r="C52" s="16"/>
      <c r="D52" s="15"/>
      <c r="E52" s="16"/>
      <c r="F52" s="15"/>
      <c r="G52" s="16"/>
      <c r="H52" s="15"/>
      <c r="I52" s="16"/>
      <c r="J52" s="15"/>
      <c r="K52" s="16"/>
      <c r="M52" s="64">
        <f t="shared" si="117"/>
        <v>0</v>
      </c>
      <c r="N52" s="56" t="str">
        <f>IF(DR47=0,"BOŞ",IF(DR47=1,"DERS",IF(DR47&gt;1,"ÇAKIŞMA")))</f>
        <v>BOŞ</v>
      </c>
      <c r="O52" s="56" t="str">
        <f>IF(DR48=0,"BOŞ",IF(DR48=1,"DERS",IF(DR48&gt;1,"ÇAKIŞMA")))</f>
        <v>BOŞ</v>
      </c>
      <c r="P52" s="56" t="str">
        <f>IF(DR49=0,"BOŞ",IF(DR49=1,"DERS",IF(DR49&gt;1,"ÇAKIŞMA")))</f>
        <v>BOŞ</v>
      </c>
      <c r="Q52" s="56" t="str">
        <f>IF(DR50=0,"BOŞ",IF(DR50=1,"DERS",IF(DR50&gt;1,"ÇAKIŞMA")))</f>
        <v>BOŞ</v>
      </c>
      <c r="R52" s="57" t="str">
        <f>IF(DR51=0,"BOŞ",IF(DR51=1,"DERS",IF(DR51&gt;1,"ÇAKIŞMA")))</f>
        <v>BOŞ</v>
      </c>
    </row>
    <row r="53" spans="1:124" ht="23" customHeight="1" thickBot="1">
      <c r="A53" s="82"/>
      <c r="B53" s="15"/>
      <c r="C53" s="16"/>
      <c r="D53" s="15"/>
      <c r="E53" s="16"/>
      <c r="F53" s="15"/>
      <c r="G53" s="16"/>
      <c r="H53" s="15"/>
      <c r="I53" s="16"/>
      <c r="J53" s="15"/>
      <c r="K53" s="16"/>
      <c r="M53" s="64">
        <f t="shared" si="117"/>
        <v>0</v>
      </c>
      <c r="N53" s="56" t="str">
        <f>IF(DS47=0,"BOŞ",IF(DS47=1,"DERS",IF(DS47&gt;1,"ÇAKIŞMA")))</f>
        <v>BOŞ</v>
      </c>
      <c r="O53" s="56" t="str">
        <f>IF(DS48=0,"BOŞ",IF(DS48=1,"DERS",IF(DS48&gt;1,"ÇAKIŞMA")))</f>
        <v>BOŞ</v>
      </c>
      <c r="P53" s="56" t="str">
        <f>IF(DS49=0,"BOŞ",IF(DS49=1,"DERS",IF(DS49&gt;1,"ÇAKIŞMA")))</f>
        <v>BOŞ</v>
      </c>
      <c r="Q53" s="56" t="str">
        <f>IF(DS50=0,"BOŞ",IF(DS50=1,"DERS",IF(DS50&gt;1,"ÇAKIŞMA")))</f>
        <v>BOŞ</v>
      </c>
      <c r="R53" s="57" t="str">
        <f>IF(DS51=0,"BOŞ",IF(DS51=1,"DERS",IF(DS51&gt;1,"ÇAKIŞMA")))</f>
        <v>BOŞ</v>
      </c>
    </row>
    <row r="54" spans="1:124" ht="23" customHeight="1" thickBot="1">
      <c r="A54" s="71"/>
      <c r="B54" s="17"/>
      <c r="C54" s="18"/>
      <c r="D54" s="17"/>
      <c r="E54" s="18"/>
      <c r="F54" s="17"/>
      <c r="G54" s="18"/>
      <c r="H54" s="17"/>
      <c r="I54" s="18"/>
      <c r="J54" s="17"/>
      <c r="K54" s="18"/>
      <c r="M54" s="87">
        <f t="shared" si="117"/>
        <v>0</v>
      </c>
      <c r="N54" s="58" t="str">
        <f>IF(DT47=0,"BOŞ",IF(DT47=1,"DERS",IF(DT47&gt;1,"ÇAKIŞMA")))</f>
        <v>BOŞ</v>
      </c>
      <c r="O54" s="58" t="str">
        <f>IF(DT48=0,"BOŞ",IF(DT48=1,"DERS",IF(DT48&gt;1,"ÇAKIŞMA")))</f>
        <v>BOŞ</v>
      </c>
      <c r="P54" s="58" t="str">
        <f>IF(DT49=0,"BOŞ",IF(DT49=1,"DERS",IF(DT49&gt;1,"ÇAKIŞMA")))</f>
        <v>BOŞ</v>
      </c>
      <c r="Q54" s="58" t="str">
        <f>IF(DT50=0,"BOŞ",IF(DT50=1,"DERS",IF(DT50&gt;1,"ÇAKIŞMA")))</f>
        <v>BOŞ</v>
      </c>
      <c r="R54" s="59" t="str">
        <f>IF(DT51=0,"BOŞ",IF(DT51=1,"DERS",IF(DT51&gt;1,"ÇAKIŞMA")))</f>
        <v>BOŞ</v>
      </c>
    </row>
    <row r="55" spans="1:124" ht="23" customHeight="1" thickBot="1">
      <c r="A55" s="69"/>
      <c r="B55" s="83"/>
      <c r="C55" s="69"/>
      <c r="D55" s="83"/>
      <c r="E55" s="69"/>
      <c r="F55" s="83"/>
      <c r="G55" s="69"/>
      <c r="H55" s="83"/>
      <c r="I55" s="69"/>
      <c r="J55" s="83"/>
      <c r="K55" s="69"/>
      <c r="M55" s="65"/>
      <c r="N55" s="60"/>
      <c r="O55" s="60"/>
      <c r="P55" s="60"/>
      <c r="Q55" s="60"/>
      <c r="R55" s="60"/>
    </row>
    <row r="56" spans="1:124" ht="23" customHeight="1" thickBot="1">
      <c r="A56" s="197"/>
      <c r="B56" s="197"/>
      <c r="C56" s="197"/>
      <c r="D56" s="197"/>
      <c r="E56" s="197"/>
      <c r="F56" s="198"/>
      <c r="G56" s="198"/>
      <c r="H56" s="198"/>
      <c r="I56" s="199"/>
      <c r="J56" s="199"/>
      <c r="K56" s="199"/>
      <c r="M56" s="62"/>
      <c r="N56" s="200" t="s">
        <v>11</v>
      </c>
      <c r="O56" s="200"/>
      <c r="P56" s="200"/>
      <c r="Q56" s="200"/>
      <c r="R56" s="200"/>
      <c r="DL56" s="37">
        <f>A56</f>
        <v>0</v>
      </c>
      <c r="DM56" s="36"/>
      <c r="DN56" s="36"/>
      <c r="DO56" s="36"/>
      <c r="DP56" s="36"/>
      <c r="DQ56" s="183">
        <f>I56</f>
        <v>0</v>
      </c>
      <c r="DR56" s="183"/>
      <c r="DS56" s="183"/>
      <c r="DT56" s="184"/>
    </row>
    <row r="57" spans="1:124" ht="23" customHeight="1" thickBot="1">
      <c r="A57" s="70"/>
      <c r="B57" s="201"/>
      <c r="C57" s="202"/>
      <c r="D57" s="201"/>
      <c r="E57" s="202"/>
      <c r="F57" s="201"/>
      <c r="G57" s="202"/>
      <c r="H57" s="217"/>
      <c r="I57" s="218"/>
      <c r="J57" s="201"/>
      <c r="K57" s="202"/>
      <c r="M57" s="63" t="s">
        <v>0</v>
      </c>
      <c r="N57" s="54" t="s">
        <v>6</v>
      </c>
      <c r="O57" s="54" t="s">
        <v>7</v>
      </c>
      <c r="P57" s="54" t="s">
        <v>8</v>
      </c>
      <c r="Q57" s="54" t="s">
        <v>9</v>
      </c>
      <c r="R57" s="55" t="s">
        <v>10</v>
      </c>
      <c r="DL57" s="39" t="s">
        <v>14</v>
      </c>
      <c r="DM57" s="27">
        <v>8</v>
      </c>
      <c r="DN57" s="26">
        <v>9</v>
      </c>
      <c r="DO57" s="26">
        <v>10</v>
      </c>
      <c r="DP57" s="26">
        <v>11</v>
      </c>
      <c r="DQ57" s="26">
        <v>13</v>
      </c>
      <c r="DR57" s="26">
        <v>14</v>
      </c>
      <c r="DS57" s="26">
        <v>15</v>
      </c>
      <c r="DT57" s="28">
        <v>16</v>
      </c>
    </row>
    <row r="58" spans="1:124" ht="23" customHeight="1" thickBot="1">
      <c r="A58" s="82"/>
      <c r="B58" s="15"/>
      <c r="C58" s="16"/>
      <c r="D58" s="15"/>
      <c r="E58" s="16"/>
      <c r="F58" s="15"/>
      <c r="G58" s="16"/>
      <c r="H58" s="118"/>
      <c r="I58" s="119"/>
      <c r="J58" s="15"/>
      <c r="K58" s="16"/>
      <c r="M58" s="64">
        <f t="shared" ref="M58:M65" si="119">A58</f>
        <v>0</v>
      </c>
      <c r="N58" s="56" t="str">
        <f>IF(DM58=0,"BOŞ",IF(DM58=1,"DERS",IF(DM58&gt;1,"ÇAKIŞMA")))</f>
        <v>BOŞ</v>
      </c>
      <c r="O58" s="56" t="str">
        <f>IF(DM59=0,"BOŞ",IF(DM59=1,"DERS",IF(DM59&gt;1,"ÇAKIŞMA")))</f>
        <v>BOŞ</v>
      </c>
      <c r="P58" s="56" t="str">
        <f>IF(DM60=0,"BOŞ",IF(DM60=1,"DERS",IF(DM60&gt;1,"ÇAKIŞMA")))</f>
        <v>BOŞ</v>
      </c>
      <c r="Q58" s="56" t="str">
        <f>IF(DM61=0,"BOŞ",IF(DM61=1,"DERS",IF(DM61&gt;1,"ÇAKIŞMA")))</f>
        <v>BOŞ</v>
      </c>
      <c r="R58" s="57" t="str">
        <f>IF(DM62=0,"BOŞ",IF(DM62=1,"DERS",IF(DM62&gt;1,"ÇAKIŞMA")))</f>
        <v>BOŞ</v>
      </c>
      <c r="DL58" s="40" t="s">
        <v>13</v>
      </c>
      <c r="DM58" s="29">
        <f>IFERROR(VLOOKUP(C58,$T$3:$AH$60,2,0),0)</f>
        <v>0</v>
      </c>
      <c r="DN58" s="29">
        <f>IFERROR(VLOOKUP(C59,$T$3:$AH$60,3,0),0)</f>
        <v>0</v>
      </c>
      <c r="DO58" s="29">
        <f>IFERROR(VLOOKUP(C60,$T$3:$AH$60,4,0),0)</f>
        <v>0</v>
      </c>
      <c r="DP58" s="29">
        <f>IFERROR(VLOOKUP(C61,$T$3:$AH$60,5,0),0)</f>
        <v>0</v>
      </c>
      <c r="DQ58" s="29">
        <f>IFERROR(VLOOKUP(C62,$T$3:$AH$60,6,0),0)</f>
        <v>0</v>
      </c>
      <c r="DR58" s="29">
        <f>IFERROR(VLOOKUP(C63,$T$3:$AH$60,7,0),0)</f>
        <v>0</v>
      </c>
      <c r="DS58" s="29">
        <f>IFERROR(VLOOKUP(C64,$T$3:$AH$60,8,0),0)</f>
        <v>0</v>
      </c>
      <c r="DT58" s="38">
        <f>IFERROR(VLOOKUP(C65,$T$3:$AH$60,9,0),0)</f>
        <v>0</v>
      </c>
    </row>
    <row r="59" spans="1:124" ht="23" customHeight="1" thickBot="1">
      <c r="A59" s="82"/>
      <c r="B59" s="15"/>
      <c r="C59" s="16"/>
      <c r="D59" s="15"/>
      <c r="E59" s="16"/>
      <c r="F59" s="15"/>
      <c r="G59" s="16"/>
      <c r="H59" s="15"/>
      <c r="I59" s="16"/>
      <c r="J59" s="15"/>
      <c r="K59" s="16"/>
      <c r="M59" s="64">
        <f t="shared" si="119"/>
        <v>0</v>
      </c>
      <c r="N59" s="56" t="str">
        <f>IF(DN58=0,"BOŞ",IF(DN58=1,"DERS",IF(DN58&gt;1,"ÇAKIŞMA")))</f>
        <v>BOŞ</v>
      </c>
      <c r="O59" s="56" t="str">
        <f>IF(DN59=0,"BOŞ",IF(DN59=1,"DERS",IF(DN59&gt;1,"ÇAKIŞMA")))</f>
        <v>BOŞ</v>
      </c>
      <c r="P59" s="56" t="str">
        <f>IF(DN60=0,"BOŞ",IF(DN60=1,"DERS",IF(DN60&gt;1,"ÇAKIŞMA")))</f>
        <v>BOŞ</v>
      </c>
      <c r="Q59" s="56" t="str">
        <f>IF(DN61=0,"BOŞ",IF(DN61=1,"DERS",IF(DN61&gt;1,"ÇAKIŞMA")))</f>
        <v>BOŞ</v>
      </c>
      <c r="R59" s="57" t="str">
        <f>IF(DN62=0,"BOŞ",IF(DN62=1,"DERS",IF(DN62&gt;1,"ÇAKIŞMA")))</f>
        <v>BOŞ</v>
      </c>
      <c r="DL59" s="40" t="s">
        <v>7</v>
      </c>
      <c r="DM59" s="29">
        <f>IFERROR(VLOOKUP(E58,$AJ$3:$AX$60,2,0),0)</f>
        <v>0</v>
      </c>
      <c r="DN59" s="29">
        <f>IFERROR(VLOOKUP(E59,$AJ$3:$AX$60,3,0),0)</f>
        <v>0</v>
      </c>
      <c r="DO59" s="29">
        <f>IFERROR(VLOOKUP(E60,$AJ$3:$AX$60,4,0),0)</f>
        <v>0</v>
      </c>
      <c r="DP59" s="29">
        <f>IFERROR(VLOOKUP(E61,$AJ$3:$AX$60,5,0),0)</f>
        <v>0</v>
      </c>
      <c r="DQ59" s="29">
        <f>IFERROR(VLOOKUP(E62,$AJ$3:$AX$60,6,0),0)</f>
        <v>0</v>
      </c>
      <c r="DR59" s="29">
        <f>IFERROR(VLOOKUP(E63,$AJ$3:$AX$60,7,0),0)</f>
        <v>0</v>
      </c>
      <c r="DS59" s="29">
        <f>IFERROR(VLOOKUP(E64,$AJ$3:$AX$60,8,0),0)</f>
        <v>0</v>
      </c>
      <c r="DT59" s="38">
        <f>IFERROR(VLOOKUP(E65,$AJ$3:$AX$60,9,0),0)</f>
        <v>0</v>
      </c>
    </row>
    <row r="60" spans="1:124" ht="23" customHeight="1" thickBot="1">
      <c r="A60" s="82"/>
      <c r="B60" s="15"/>
      <c r="C60" s="16"/>
      <c r="D60" s="15"/>
      <c r="E60" s="16"/>
      <c r="F60" s="15"/>
      <c r="G60" s="16"/>
      <c r="H60" s="15"/>
      <c r="I60" s="16"/>
      <c r="J60" s="15"/>
      <c r="K60" s="16"/>
      <c r="M60" s="64">
        <f t="shared" si="119"/>
        <v>0</v>
      </c>
      <c r="N60" s="56" t="str">
        <f>IF(DO58=0,"BOŞ",IF(DO58=1,"DERS",IF(DO58&gt;1,"ÇAKIŞMA")))</f>
        <v>BOŞ</v>
      </c>
      <c r="O60" s="56" t="str">
        <f>IF(DO59=0,"BOŞ",IF(DO59=1,"DERS",IF(DO59&gt;1,"ÇAKIŞMA")))</f>
        <v>BOŞ</v>
      </c>
      <c r="P60" s="56" t="str">
        <f>IF(DO60=0,"BOŞ",IF(DO60=1,"DERS",IF(DO60&gt;1,"ÇAKIŞMA")))</f>
        <v>BOŞ</v>
      </c>
      <c r="Q60" s="56" t="str">
        <f>IF(DO61=0,"BOŞ",IF(DO61=1,"DERS",IF(DO61&gt;1,"ÇAKIŞMA")))</f>
        <v>BOŞ</v>
      </c>
      <c r="R60" s="57" t="str">
        <f>IF(DO62=0,"BOŞ",IF(DO62=1,"DERS",IF(DO62&gt;1,"ÇAKIŞMA")))</f>
        <v>BOŞ</v>
      </c>
      <c r="DL60" s="40" t="s">
        <v>8</v>
      </c>
      <c r="DM60" s="29">
        <f>IFERROR(VLOOKUP(G58,$AZ$3:$BN$60,2,0),0)</f>
        <v>0</v>
      </c>
      <c r="DN60" s="30">
        <f>IFERROR(VLOOKUP(G59,$AZ$3:$BN$60,3,0),0)</f>
        <v>0</v>
      </c>
      <c r="DO60" s="30">
        <f>IFERROR(VLOOKUP(G60,$AZ$3:$BN$60,4,0),0)</f>
        <v>0</v>
      </c>
      <c r="DP60" s="30">
        <f>IFERROR(VLOOKUP(G61,$AZ$3:$BN$60,5,0),0)</f>
        <v>0</v>
      </c>
      <c r="DQ60" s="30">
        <f>IFERROR(VLOOKUP(G62,$AZ$3:$BN$60,6,0),0)</f>
        <v>0</v>
      </c>
      <c r="DR60" s="30">
        <f>IFERROR(VLOOKUP(G63,$AZ$3:$BN$60,7,0),0)</f>
        <v>0</v>
      </c>
      <c r="DS60" s="30">
        <f>IFERROR(VLOOKUP(G64,$AZ$3:$BN$60,8,0),0)</f>
        <v>0</v>
      </c>
      <c r="DT60" s="34">
        <f>IFERROR(VLOOKUP(G65,$AZ$3:$BN$60,9,0),0)</f>
        <v>0</v>
      </c>
    </row>
    <row r="61" spans="1:124" ht="23" customHeight="1" thickBot="1">
      <c r="A61" s="82"/>
      <c r="B61" s="15"/>
      <c r="C61" s="16"/>
      <c r="D61" s="15"/>
      <c r="E61" s="16"/>
      <c r="F61" s="15"/>
      <c r="G61" s="16"/>
      <c r="H61" s="15"/>
      <c r="I61" s="16"/>
      <c r="J61" s="15"/>
      <c r="K61" s="16"/>
      <c r="M61" s="64">
        <f t="shared" si="119"/>
        <v>0</v>
      </c>
      <c r="N61" s="56" t="str">
        <f>IF(DP58=0,"BOŞ",IF(DP58=1,"DERS",IF(DP58&gt;1,"ÇAKIŞMA")))</f>
        <v>BOŞ</v>
      </c>
      <c r="O61" s="56" t="str">
        <f>IF(DP59=0,"BOŞ",IF(DP59=1,"DERS",IF(DP59&gt;1,"ÇAKIŞMA")))</f>
        <v>BOŞ</v>
      </c>
      <c r="P61" s="56" t="str">
        <f>IF(DP60=0,"BOŞ",IF(DP60=1,"DERS",IF(DP60&gt;1,"ÇAKIŞMA")))</f>
        <v>BOŞ</v>
      </c>
      <c r="Q61" s="56" t="str">
        <f>IF(DP61=0,"BOŞ",IF(DP61=1,"DERS",IF(DP61&gt;1,"ÇAKIŞMA")))</f>
        <v>BOŞ</v>
      </c>
      <c r="R61" s="57" t="str">
        <f>IF(DP62=0,"BOŞ",IF(DP62=1,"DERS",IF(DP62&gt;1,"ÇAKIŞMA")))</f>
        <v>BOŞ</v>
      </c>
      <c r="DL61" s="40" t="s">
        <v>9</v>
      </c>
      <c r="DM61" s="29">
        <f>IFERROR(VLOOKUP(I58,$BP$3:$CD$60,2,0),0)</f>
        <v>0</v>
      </c>
      <c r="DN61" s="30">
        <f>IFERROR(VLOOKUP(I59,$BP$3:$CD$60,3,0),0)</f>
        <v>0</v>
      </c>
      <c r="DO61" s="30">
        <f>IFERROR(VLOOKUP(I60,$BP$3:$CD$60,4,0),0)</f>
        <v>0</v>
      </c>
      <c r="DP61" s="30">
        <f>IFERROR(VLOOKUP(I61,$BP$3:$CD$60,5,0),0)</f>
        <v>0</v>
      </c>
      <c r="DQ61" s="30">
        <f>IFERROR(VLOOKUP(I62,$BP$3:$CD$60,6,0),0)</f>
        <v>0</v>
      </c>
      <c r="DR61" s="30">
        <f>IFERROR(VLOOKUP(I63,$BP$3:$CD$60,7,0),0)</f>
        <v>0</v>
      </c>
      <c r="DS61" s="30">
        <f>IFERROR(VLOOKUP(I64,$BP$3:$CD$60,8,0),0)</f>
        <v>0</v>
      </c>
      <c r="DT61" s="34">
        <f>IFERROR(VLOOKUP(I65,$BP$3:$CD$60,9,0),0)</f>
        <v>0</v>
      </c>
    </row>
    <row r="62" spans="1:124" ht="23" customHeight="1" thickBot="1">
      <c r="A62" s="82"/>
      <c r="B62" s="15"/>
      <c r="C62" s="16"/>
      <c r="D62" s="15"/>
      <c r="E62" s="16"/>
      <c r="F62" s="15"/>
      <c r="G62" s="16"/>
      <c r="H62" s="15"/>
      <c r="I62" s="16"/>
      <c r="J62" s="15"/>
      <c r="K62" s="16"/>
      <c r="M62" s="64">
        <f t="shared" si="119"/>
        <v>0</v>
      </c>
      <c r="N62" s="56" t="str">
        <f>IF(DQ58=0,"BOŞ",IF(DQ58=1,"DERS",IF(DQ58&gt;1,"ÇAKIŞMA")))</f>
        <v>BOŞ</v>
      </c>
      <c r="O62" s="56" t="str">
        <f>IF(DQ59=0,"BOŞ",IF(DQ59=1,"DERS",IF(DQ59&gt;1,"ÇAKIŞMA")))</f>
        <v>BOŞ</v>
      </c>
      <c r="P62" s="56" t="str">
        <f>IF(DQ60=0,"BOŞ",IF(DQ60=1,"DERS",IF(DQ60&gt;1,"ÇAKIŞMA")))</f>
        <v>BOŞ</v>
      </c>
      <c r="Q62" s="56" t="str">
        <f>IF(DQ61=0,"BOŞ",IF(DQ61=1,"DERS",IF(DQ61&gt;1,"ÇAKIŞMA")))</f>
        <v>BOŞ</v>
      </c>
      <c r="R62" s="57" t="str">
        <f>IF(DQ62=0,"BOŞ",IF(DQ62=1,"DERS",IF(DQ62&gt;1,"ÇAKIŞMA")))</f>
        <v>BOŞ</v>
      </c>
      <c r="DL62" s="41" t="s">
        <v>10</v>
      </c>
      <c r="DM62" s="31">
        <f>IFERROR(VLOOKUP(K58,$CF$3:$CT$60,2,0),0)</f>
        <v>0</v>
      </c>
      <c r="DN62" s="32">
        <f>IFERROR(VLOOKUP(K59,$CF$3:$CT$60,3,0),0)</f>
        <v>0</v>
      </c>
      <c r="DO62" s="32">
        <f>IFERROR(VLOOKUP(K60,$CF$3:$CT$60,4,0),0)</f>
        <v>0</v>
      </c>
      <c r="DP62" s="32">
        <f>IFERROR(VLOOKUP(K61,$CF$3:$CT$60,5,0),0)</f>
        <v>0</v>
      </c>
      <c r="DQ62" s="32">
        <f>IFERROR(VLOOKUP(K62,$CF$3:$CT$60,6,0),0)</f>
        <v>0</v>
      </c>
      <c r="DR62" s="32">
        <f>IFERROR(VLOOKUP(K63,$CF$3:$CT$60,7,0),0)</f>
        <v>0</v>
      </c>
      <c r="DS62" s="32">
        <f>IFERROR(VLOOKUP(K64,$CF$3:$CT$60,8,0),0)</f>
        <v>0</v>
      </c>
      <c r="DT62" s="35">
        <f>IFERROR(VLOOKUP(K65,$CF$3:$CT$60,9,0),0)</f>
        <v>0</v>
      </c>
    </row>
    <row r="63" spans="1:124" ht="23" customHeight="1" thickBot="1">
      <c r="A63" s="82"/>
      <c r="B63" s="15"/>
      <c r="C63" s="16"/>
      <c r="D63" s="15"/>
      <c r="E63" s="16"/>
      <c r="F63" s="15"/>
      <c r="G63" s="16"/>
      <c r="H63" s="15"/>
      <c r="I63" s="16"/>
      <c r="J63" s="15"/>
      <c r="K63" s="16"/>
      <c r="M63" s="64">
        <f t="shared" si="119"/>
        <v>0</v>
      </c>
      <c r="N63" s="56" t="str">
        <f>IF(DR58=0,"BOŞ",IF(DR58=1,"DERS",IF(DR58&gt;1,"ÇAKIŞMA")))</f>
        <v>BOŞ</v>
      </c>
      <c r="O63" s="56" t="str">
        <f>IF(DR59=0,"BOŞ",IF(DR59=1,"DERS",IF(DR59&gt;1,"ÇAKIŞMA")))</f>
        <v>BOŞ</v>
      </c>
      <c r="P63" s="56" t="str">
        <f>IF(DR60=0,"BOŞ",IF(DR60=1,"DERS",IF(DR60&gt;1,"ÇAKIŞMA")))</f>
        <v>BOŞ</v>
      </c>
      <c r="Q63" s="56" t="str">
        <f>IF(DR61=0,"BOŞ",IF(DR61=1,"DERS",IF(DR61&gt;1,"ÇAKIŞMA")))</f>
        <v>BOŞ</v>
      </c>
      <c r="R63" s="57" t="str">
        <f>IF(DR62=0,"BOŞ",IF(DR62=1,"DERS",IF(DR62&gt;1,"ÇAKIŞMA")))</f>
        <v>BOŞ</v>
      </c>
    </row>
    <row r="64" spans="1:124" ht="23" customHeight="1" thickBot="1">
      <c r="A64" s="82"/>
      <c r="B64" s="15"/>
      <c r="C64" s="16"/>
      <c r="D64" s="15"/>
      <c r="E64" s="16"/>
      <c r="F64" s="15"/>
      <c r="G64" s="16"/>
      <c r="H64" s="15"/>
      <c r="I64" s="16"/>
      <c r="J64" s="15"/>
      <c r="K64" s="16"/>
      <c r="M64" s="64">
        <f t="shared" si="119"/>
        <v>0</v>
      </c>
      <c r="N64" s="56" t="str">
        <f>IF(DS58=0,"BOŞ",IF(DS58=1,"DERS",IF(DS58&gt;1,"ÇAKIŞMA")))</f>
        <v>BOŞ</v>
      </c>
      <c r="O64" s="56" t="str">
        <f>IF(DS59=0,"BOŞ",IF(DS59=1,"DERS",IF(DS59&gt;1,"ÇAKIŞMA")))</f>
        <v>BOŞ</v>
      </c>
      <c r="P64" s="56" t="str">
        <f>IF(DS60=0,"BOŞ",IF(DS60=1,"DERS",IF(DS60&gt;1,"ÇAKIŞMA")))</f>
        <v>BOŞ</v>
      </c>
      <c r="Q64" s="56" t="str">
        <f>IF(DS61=0,"BOŞ",IF(DS61=1,"DERS",IF(DS61&gt;1,"ÇAKIŞMA")))</f>
        <v>BOŞ</v>
      </c>
      <c r="R64" s="57" t="str">
        <f>IF(DS62=0,"BOŞ",IF(DS62=1,"DERS",IF(DS62&gt;1,"ÇAKIŞMA")))</f>
        <v>BOŞ</v>
      </c>
    </row>
    <row r="65" spans="1:124" ht="23" customHeight="1" thickBot="1">
      <c r="A65" s="71"/>
      <c r="B65" s="17"/>
      <c r="C65" s="18"/>
      <c r="D65" s="17"/>
      <c r="E65" s="18"/>
      <c r="F65" s="17"/>
      <c r="G65" s="18"/>
      <c r="H65" s="17"/>
      <c r="I65" s="18"/>
      <c r="J65" s="17"/>
      <c r="K65" s="18"/>
      <c r="M65" s="87">
        <f t="shared" si="119"/>
        <v>0</v>
      </c>
      <c r="N65" s="58" t="str">
        <f>IF(DT58=0,"BOŞ",IF(DT58=1,"DERS",IF(DT58&gt;1,"ÇAKIŞMA")))</f>
        <v>BOŞ</v>
      </c>
      <c r="O65" s="58" t="str">
        <f>IF(DT59=0,"BOŞ",IF(DT59=1,"DERS",IF(DT59&gt;1,"ÇAKIŞMA")))</f>
        <v>BOŞ</v>
      </c>
      <c r="P65" s="58" t="str">
        <f>IF(DT60=0,"BOŞ",IF(DT60=1,"DERS",IF(DT60&gt;1,"ÇAKIŞMA")))</f>
        <v>BOŞ</v>
      </c>
      <c r="Q65" s="58" t="str">
        <f>IF(DT61=0,"BOŞ",IF(DT61=1,"DERS",IF(DT61&gt;1,"ÇAKIŞMA")))</f>
        <v>BOŞ</v>
      </c>
      <c r="R65" s="59" t="str">
        <f>IF(DT62=0,"BOŞ",IF(DT62=1,"DERS",IF(DT62&gt;1,"ÇAKIŞMA")))</f>
        <v>BOŞ</v>
      </c>
    </row>
    <row r="66" spans="1:124" ht="23" customHeight="1" thickBot="1">
      <c r="A66" s="69"/>
      <c r="B66" s="83"/>
      <c r="C66" s="69"/>
      <c r="D66" s="83"/>
      <c r="E66" s="69"/>
      <c r="F66" s="83"/>
      <c r="G66" s="69"/>
      <c r="H66" s="83"/>
      <c r="I66" s="69"/>
      <c r="J66" s="83"/>
      <c r="K66" s="69"/>
      <c r="M66" s="65"/>
      <c r="N66" s="60"/>
      <c r="O66" s="60"/>
      <c r="P66" s="60"/>
      <c r="Q66" s="60"/>
      <c r="R66" s="60"/>
    </row>
    <row r="67" spans="1:124" ht="23" customHeight="1" thickBot="1">
      <c r="A67" s="197"/>
      <c r="B67" s="197"/>
      <c r="C67" s="197"/>
      <c r="D67" s="197"/>
      <c r="E67" s="197"/>
      <c r="F67" s="198"/>
      <c r="G67" s="198"/>
      <c r="H67" s="198"/>
      <c r="I67" s="199"/>
      <c r="J67" s="199"/>
      <c r="K67" s="199"/>
      <c r="M67" s="62"/>
      <c r="N67" s="200" t="s">
        <v>11</v>
      </c>
      <c r="O67" s="200"/>
      <c r="P67" s="200"/>
      <c r="Q67" s="200"/>
      <c r="R67" s="200"/>
      <c r="DL67" s="37">
        <f>A67</f>
        <v>0</v>
      </c>
      <c r="DM67" s="36"/>
      <c r="DN67" s="36"/>
      <c r="DO67" s="36"/>
      <c r="DP67" s="36"/>
      <c r="DQ67" s="183">
        <f>I67</f>
        <v>0</v>
      </c>
      <c r="DR67" s="183"/>
      <c r="DS67" s="183"/>
      <c r="DT67" s="184"/>
    </row>
    <row r="68" spans="1:124" ht="23" customHeight="1" thickBot="1">
      <c r="A68" s="70"/>
      <c r="B68" s="201"/>
      <c r="C68" s="202"/>
      <c r="D68" s="201"/>
      <c r="E68" s="202"/>
      <c r="F68" s="201"/>
      <c r="G68" s="202"/>
      <c r="H68" s="201"/>
      <c r="I68" s="202"/>
      <c r="J68" s="201"/>
      <c r="K68" s="202"/>
      <c r="M68" s="63" t="s">
        <v>0</v>
      </c>
      <c r="N68" s="54" t="s">
        <v>6</v>
      </c>
      <c r="O68" s="54" t="s">
        <v>7</v>
      </c>
      <c r="P68" s="54" t="s">
        <v>8</v>
      </c>
      <c r="Q68" s="54" t="s">
        <v>9</v>
      </c>
      <c r="R68" s="55" t="s">
        <v>10</v>
      </c>
      <c r="DL68" s="39" t="s">
        <v>14</v>
      </c>
      <c r="DM68" s="27">
        <v>8</v>
      </c>
      <c r="DN68" s="26">
        <v>9</v>
      </c>
      <c r="DO68" s="26">
        <v>10</v>
      </c>
      <c r="DP68" s="26">
        <v>11</v>
      </c>
      <c r="DQ68" s="26">
        <v>13</v>
      </c>
      <c r="DR68" s="26">
        <v>14</v>
      </c>
      <c r="DS68" s="26">
        <v>15</v>
      </c>
      <c r="DT68" s="28">
        <v>16</v>
      </c>
    </row>
    <row r="69" spans="1:124" ht="23" customHeight="1" thickBot="1">
      <c r="A69" s="82"/>
      <c r="B69" s="15"/>
      <c r="C69" s="16"/>
      <c r="D69" s="15"/>
      <c r="E69" s="16"/>
      <c r="F69" s="15"/>
      <c r="G69" s="16"/>
      <c r="H69" s="15"/>
      <c r="I69" s="16"/>
      <c r="J69" s="15"/>
      <c r="K69" s="16"/>
      <c r="M69" s="64">
        <f t="shared" ref="M69:M76" si="120">A69</f>
        <v>0</v>
      </c>
      <c r="N69" s="56" t="str">
        <f>IF(DM69=0,"BOŞ",IF(DM69=1,"DERS",IF(DM69&gt;1,"ÇAKIŞMA")))</f>
        <v>BOŞ</v>
      </c>
      <c r="O69" s="56" t="str">
        <f>IF(DM70=0,"BOŞ",IF(DM70=1,"DERS",IF(DM70&gt;1,"ÇAKIŞMA")))</f>
        <v>BOŞ</v>
      </c>
      <c r="P69" s="56" t="str">
        <f>IF(DM71=0,"BOŞ",IF(DM71=1,"DERS",IF(DM71&gt;1,"ÇAKIŞMA")))</f>
        <v>BOŞ</v>
      </c>
      <c r="Q69" s="56" t="str">
        <f>IF(DM72=0,"BOŞ",IF(DM72=1,"DERS",IF(DM72&gt;1,"ÇAKIŞMA")))</f>
        <v>BOŞ</v>
      </c>
      <c r="R69" s="57" t="str">
        <f>IF(DM73=0,"BOŞ",IF(DM73=1,"DERS",IF(DM73&gt;1,"ÇAKIŞMA")))</f>
        <v>BOŞ</v>
      </c>
      <c r="DL69" s="40" t="s">
        <v>13</v>
      </c>
      <c r="DM69" s="29">
        <f>IFERROR(VLOOKUP(C69,$T$3:$AH$60,2,0),0)</f>
        <v>0</v>
      </c>
      <c r="DN69" s="29">
        <f>IFERROR(VLOOKUP(C70,$T$3:$AH$60,3,0),0)</f>
        <v>0</v>
      </c>
      <c r="DO69" s="29">
        <f>IFERROR(VLOOKUP(C71,$T$3:$AH$60,4,0),0)</f>
        <v>0</v>
      </c>
      <c r="DP69" s="29">
        <f>IFERROR(VLOOKUP(C72,$T$3:$AH$60,5,0),0)</f>
        <v>0</v>
      </c>
      <c r="DQ69" s="29">
        <f>IFERROR(VLOOKUP(C73,$T$3:$AH$60,6,0),0)</f>
        <v>0</v>
      </c>
      <c r="DR69" s="29">
        <f>IFERROR(VLOOKUP(C74,$T$3:$AH$60,7,0),0)</f>
        <v>0</v>
      </c>
      <c r="DS69" s="29">
        <f>IFERROR(VLOOKUP(C75,$T$3:$AH$60,8,0),0)</f>
        <v>0</v>
      </c>
      <c r="DT69" s="38">
        <f>IFERROR(VLOOKUP(C76,$T$3:$AH$60,9,0),0)</f>
        <v>0</v>
      </c>
    </row>
    <row r="70" spans="1:124" ht="23" customHeight="1" thickBot="1">
      <c r="A70" s="82"/>
      <c r="B70" s="15"/>
      <c r="C70" s="16"/>
      <c r="D70" s="15"/>
      <c r="E70" s="16"/>
      <c r="F70" s="15"/>
      <c r="G70" s="16"/>
      <c r="H70" s="15"/>
      <c r="I70" s="16"/>
      <c r="J70" s="15"/>
      <c r="K70" s="16"/>
      <c r="M70" s="64">
        <f t="shared" si="120"/>
        <v>0</v>
      </c>
      <c r="N70" s="56" t="str">
        <f>IF(DN69=0,"BOŞ",IF(DN69=1,"DERS",IF(DN69&gt;1,"ÇAKIŞMA")))</f>
        <v>BOŞ</v>
      </c>
      <c r="O70" s="56" t="str">
        <f>IF(DN70=0,"BOŞ",IF(DN70=1,"DERS",IF(DN70&gt;1,"ÇAKIŞMA")))</f>
        <v>BOŞ</v>
      </c>
      <c r="P70" s="56" t="str">
        <f>IF(DN71=0,"BOŞ",IF(DN71=1,"DERS",IF(DN71&gt;1,"ÇAKIŞMA")))</f>
        <v>BOŞ</v>
      </c>
      <c r="Q70" s="56" t="str">
        <f>IF(DN72=0,"BOŞ",IF(DN72=1,"DERS",IF(DN72&gt;1,"ÇAKIŞMA")))</f>
        <v>BOŞ</v>
      </c>
      <c r="R70" s="57" t="str">
        <f>IF(DN73=0,"BOŞ",IF(DN73=1,"DERS",IF(DN73&gt;1,"ÇAKIŞMA")))</f>
        <v>BOŞ</v>
      </c>
      <c r="DL70" s="40" t="s">
        <v>7</v>
      </c>
      <c r="DM70" s="29">
        <f>IFERROR(VLOOKUP(E69,$AJ$3:$AX$60,2,0),0)</f>
        <v>0</v>
      </c>
      <c r="DN70" s="29">
        <f>IFERROR(VLOOKUP(E70,$AJ$3:$AX$60,3,0),0)</f>
        <v>0</v>
      </c>
      <c r="DO70" s="29">
        <f>IFERROR(VLOOKUP(E71,$AJ$3:$AX$60,4,0),0)</f>
        <v>0</v>
      </c>
      <c r="DP70" s="29">
        <f>IFERROR(VLOOKUP(E72,$AJ$3:$AX$60,5,0),0)</f>
        <v>0</v>
      </c>
      <c r="DQ70" s="29">
        <f>IFERROR(VLOOKUP(E73,$AJ$3:$AX$60,6,0),0)</f>
        <v>0</v>
      </c>
      <c r="DR70" s="29">
        <f>IFERROR(VLOOKUP(E74,$AJ$3:$AX$60,7,0),0)</f>
        <v>0</v>
      </c>
      <c r="DS70" s="29">
        <f>IFERROR(VLOOKUP(E75,$AJ$3:$AX$60,8,0),0)</f>
        <v>0</v>
      </c>
      <c r="DT70" s="38">
        <f>IFERROR(VLOOKUP(E76,$AJ$3:$AX$60,9,0),0)</f>
        <v>0</v>
      </c>
    </row>
    <row r="71" spans="1:124" ht="23" customHeight="1" thickBot="1">
      <c r="A71" s="82"/>
      <c r="B71" s="15"/>
      <c r="C71" s="16"/>
      <c r="D71" s="15"/>
      <c r="E71" s="16"/>
      <c r="F71" s="15"/>
      <c r="G71" s="16"/>
      <c r="H71" s="15"/>
      <c r="I71" s="16"/>
      <c r="J71" s="15"/>
      <c r="K71" s="16"/>
      <c r="M71" s="64">
        <f t="shared" si="120"/>
        <v>0</v>
      </c>
      <c r="N71" s="56" t="str">
        <f>IF(DO69=0,"BOŞ",IF(DO69=1,"DERS",IF(DO69&gt;1,"ÇAKIŞMA")))</f>
        <v>BOŞ</v>
      </c>
      <c r="O71" s="56" t="str">
        <f>IF(DO70=0,"BOŞ",IF(DO70=1,"DERS",IF(DO70&gt;1,"ÇAKIŞMA")))</f>
        <v>BOŞ</v>
      </c>
      <c r="P71" s="56" t="str">
        <f>IF(DO71=0,"BOŞ",IF(DO71=1,"DERS",IF(DO71&gt;1,"ÇAKIŞMA")))</f>
        <v>BOŞ</v>
      </c>
      <c r="Q71" s="56" t="str">
        <f>IF(DO72=0,"BOŞ",IF(DO72=1,"DERS",IF(DO72&gt;1,"ÇAKIŞMA")))</f>
        <v>BOŞ</v>
      </c>
      <c r="R71" s="57" t="str">
        <f>IF(DO73=0,"BOŞ",IF(DO73=1,"DERS",IF(DO73&gt;1,"ÇAKIŞMA")))</f>
        <v>BOŞ</v>
      </c>
      <c r="DL71" s="40" t="s">
        <v>8</v>
      </c>
      <c r="DM71" s="29">
        <f>IFERROR(VLOOKUP(G69,$AZ$3:$BN$60,2,0),0)</f>
        <v>0</v>
      </c>
      <c r="DN71" s="30">
        <f>IFERROR(VLOOKUP(G70,$AZ$3:$BN$60,3,0),0)</f>
        <v>0</v>
      </c>
      <c r="DO71" s="30">
        <f>IFERROR(VLOOKUP(G71,$AZ$3:$BN$60,4,0),0)</f>
        <v>0</v>
      </c>
      <c r="DP71" s="30">
        <f>IFERROR(VLOOKUP(G72,$AZ$3:$BN$60,5,0),0)</f>
        <v>0</v>
      </c>
      <c r="DQ71" s="30">
        <f>IFERROR(VLOOKUP(G73,$AZ$3:$BN$60,6,0),0)</f>
        <v>0</v>
      </c>
      <c r="DR71" s="30">
        <f>IFERROR(VLOOKUP(G74,$AZ$3:$BN$60,7,0),0)</f>
        <v>0</v>
      </c>
      <c r="DS71" s="30">
        <f>IFERROR(VLOOKUP(G75,$AZ$3:$BN$60,8,0),0)</f>
        <v>0</v>
      </c>
      <c r="DT71" s="34">
        <f>IFERROR(VLOOKUP(G76,$AZ$3:$BN$60,9,0),0)</f>
        <v>0</v>
      </c>
    </row>
    <row r="72" spans="1:124" ht="23" customHeight="1" thickBot="1">
      <c r="A72" s="82"/>
      <c r="B72" s="15"/>
      <c r="C72" s="16"/>
      <c r="D72" s="15"/>
      <c r="E72" s="16"/>
      <c r="F72" s="15"/>
      <c r="G72" s="16"/>
      <c r="H72" s="15"/>
      <c r="I72" s="16"/>
      <c r="J72" s="15"/>
      <c r="K72" s="16"/>
      <c r="M72" s="64">
        <f t="shared" si="120"/>
        <v>0</v>
      </c>
      <c r="N72" s="56" t="str">
        <f>IF(DP69=0,"BOŞ",IF(DP69=1,"DERS",IF(DP69&gt;1,"ÇAKIŞMA")))</f>
        <v>BOŞ</v>
      </c>
      <c r="O72" s="56" t="str">
        <f>IF(DP70=0,"BOŞ",IF(DP70=1,"DERS",IF(DP70&gt;1,"ÇAKIŞMA")))</f>
        <v>BOŞ</v>
      </c>
      <c r="P72" s="56" t="str">
        <f>IF(DP71=0,"BOŞ",IF(DP71=1,"DERS",IF(DP71&gt;1,"ÇAKIŞMA")))</f>
        <v>BOŞ</v>
      </c>
      <c r="Q72" s="56" t="str">
        <f>IF(DP72=0,"BOŞ",IF(DP72=1,"DERS",IF(DP72&gt;1,"ÇAKIŞMA")))</f>
        <v>BOŞ</v>
      </c>
      <c r="R72" s="57" t="str">
        <f>IF(DP73=0,"BOŞ",IF(DP73=1,"DERS",IF(DP73&gt;1,"ÇAKIŞMA")))</f>
        <v>BOŞ</v>
      </c>
      <c r="DL72" s="40" t="s">
        <v>9</v>
      </c>
      <c r="DM72" s="29">
        <f>IFERROR(VLOOKUP(I69,$BP$3:$CD$60,2,0),0)</f>
        <v>0</v>
      </c>
      <c r="DN72" s="30">
        <f>IFERROR(VLOOKUP(I70,$BP$3:$CD$60,3,0),0)</f>
        <v>0</v>
      </c>
      <c r="DO72" s="30">
        <f>IFERROR(VLOOKUP(I71,$BP$3:$CD$60,4,0),0)</f>
        <v>0</v>
      </c>
      <c r="DP72" s="30">
        <f>IFERROR(VLOOKUP(I72,$BP$3:$CD$60,5,0),0)</f>
        <v>0</v>
      </c>
      <c r="DQ72" s="30">
        <f>IFERROR(VLOOKUP(I73,$BP$3:$CD$60,6,0),0)</f>
        <v>0</v>
      </c>
      <c r="DR72" s="30">
        <f>IFERROR(VLOOKUP(I74,$BP$3:$CD$60,7,0),0)</f>
        <v>0</v>
      </c>
      <c r="DS72" s="30">
        <f>IFERROR(VLOOKUP(I75,$BP$3:$CD$60,8,0),0)</f>
        <v>0</v>
      </c>
      <c r="DT72" s="34">
        <f>IFERROR(VLOOKUP(I76,$BP$3:$CD$60,9,0),0)</f>
        <v>0</v>
      </c>
    </row>
    <row r="73" spans="1:124" ht="23" customHeight="1" thickBot="1">
      <c r="A73" s="82"/>
      <c r="B73" s="15"/>
      <c r="C73" s="16"/>
      <c r="D73" s="15"/>
      <c r="E73" s="16"/>
      <c r="F73" s="15"/>
      <c r="G73" s="16"/>
      <c r="H73" s="15"/>
      <c r="I73" s="16"/>
      <c r="J73" s="15"/>
      <c r="K73" s="16"/>
      <c r="M73" s="64">
        <f t="shared" si="120"/>
        <v>0</v>
      </c>
      <c r="N73" s="56" t="str">
        <f>IF(DQ69=0,"BOŞ",IF(DQ69=1,"DERS",IF(DQ69&gt;1,"ÇAKIŞMA")))</f>
        <v>BOŞ</v>
      </c>
      <c r="O73" s="56" t="str">
        <f>IF(DQ70=0,"BOŞ",IF(DQ70=1,"DERS",IF(DQ70&gt;1,"ÇAKIŞMA")))</f>
        <v>BOŞ</v>
      </c>
      <c r="P73" s="56" t="str">
        <f>IF(DQ71=0,"BOŞ",IF(DQ71=1,"DERS",IF(DQ71&gt;1,"ÇAKIŞMA")))</f>
        <v>BOŞ</v>
      </c>
      <c r="Q73" s="56" t="str">
        <f>IF(DQ72=0,"BOŞ",IF(DQ72=1,"DERS",IF(DQ72&gt;1,"ÇAKIŞMA")))</f>
        <v>BOŞ</v>
      </c>
      <c r="R73" s="57" t="str">
        <f>IF(DQ73=0,"BOŞ",IF(DQ73=1,"DERS",IF(DQ73&gt;1,"ÇAKIŞMA")))</f>
        <v>BOŞ</v>
      </c>
      <c r="DL73" s="41" t="s">
        <v>10</v>
      </c>
      <c r="DM73" s="31">
        <f>IFERROR(VLOOKUP(K69,$CF$3:$CT$60,2,0),0)</f>
        <v>0</v>
      </c>
      <c r="DN73" s="32">
        <f>IFERROR(VLOOKUP(K70,$CF$3:$CT$60,3,0),0)</f>
        <v>0</v>
      </c>
      <c r="DO73" s="32">
        <f>IFERROR(VLOOKUP(K71,$CF$3:$CT$60,4,0),0)</f>
        <v>0</v>
      </c>
      <c r="DP73" s="32">
        <f>IFERROR(VLOOKUP(K72,$CF$3:$CT$60,5,0),0)</f>
        <v>0</v>
      </c>
      <c r="DQ73" s="32">
        <f>IFERROR(VLOOKUP(K73,$CF$3:$CT$60,6,0),0)</f>
        <v>0</v>
      </c>
      <c r="DR73" s="32">
        <f>IFERROR(VLOOKUP(K74,$CF$3:$CT$60,7,0),0)</f>
        <v>0</v>
      </c>
      <c r="DS73" s="32">
        <f>IFERROR(VLOOKUP(K75,$CF$3:$CT$60,8,0),0)</f>
        <v>0</v>
      </c>
      <c r="DT73" s="35">
        <f>IFERROR(VLOOKUP(K76,$CF$3:$CT$60,9,0),0)</f>
        <v>0</v>
      </c>
    </row>
    <row r="74" spans="1:124" ht="23" customHeight="1" thickBot="1">
      <c r="A74" s="82"/>
      <c r="B74" s="15"/>
      <c r="C74" s="16"/>
      <c r="D74" s="15"/>
      <c r="E74" s="16"/>
      <c r="F74" s="15"/>
      <c r="G74" s="16"/>
      <c r="H74" s="15"/>
      <c r="I74" s="16"/>
      <c r="J74" s="15"/>
      <c r="K74" s="16"/>
      <c r="M74" s="64">
        <f t="shared" si="120"/>
        <v>0</v>
      </c>
      <c r="N74" s="56" t="str">
        <f>IF(DR69=0,"BOŞ",IF(DR69=1,"DERS",IF(DR69&gt;1,"ÇAKIŞMA")))</f>
        <v>BOŞ</v>
      </c>
      <c r="O74" s="56" t="str">
        <f>IF(DR70=0,"BOŞ",IF(DR70=1,"DERS",IF(DR70&gt;1,"ÇAKIŞMA")))</f>
        <v>BOŞ</v>
      </c>
      <c r="P74" s="56" t="str">
        <f>IF(DR71=0,"BOŞ",IF(DR71=1,"DERS",IF(DR71&gt;1,"ÇAKIŞMA")))</f>
        <v>BOŞ</v>
      </c>
      <c r="Q74" s="56" t="str">
        <f>IF(DR72=0,"BOŞ",IF(DR72=1,"DERS",IF(DR72&gt;1,"ÇAKIŞMA")))</f>
        <v>BOŞ</v>
      </c>
      <c r="R74" s="57" t="str">
        <f>IF(DR73=0,"BOŞ",IF(DR73=1,"DERS",IF(DR73&gt;1,"ÇAKIŞMA")))</f>
        <v>BOŞ</v>
      </c>
    </row>
    <row r="75" spans="1:124" ht="23" customHeight="1" thickBot="1">
      <c r="A75" s="82"/>
      <c r="B75" s="15"/>
      <c r="C75" s="16"/>
      <c r="D75" s="15"/>
      <c r="E75" s="16"/>
      <c r="F75" s="15"/>
      <c r="G75" s="16"/>
      <c r="H75" s="15"/>
      <c r="I75" s="16"/>
      <c r="J75" s="15"/>
      <c r="K75" s="16"/>
      <c r="M75" s="64">
        <f t="shared" si="120"/>
        <v>0</v>
      </c>
      <c r="N75" s="56" t="str">
        <f>IF(DS69=0,"BOŞ",IF(DS69=1,"DERS",IF(DS69&gt;1,"ÇAKIŞMA")))</f>
        <v>BOŞ</v>
      </c>
      <c r="O75" s="56" t="str">
        <f>IF(DS70=0,"BOŞ",IF(DS70=1,"DERS",IF(DS70&gt;1,"ÇAKIŞMA")))</f>
        <v>BOŞ</v>
      </c>
      <c r="P75" s="56" t="str">
        <f>IF(DS71=0,"BOŞ",IF(DS71=1,"DERS",IF(DS71&gt;1,"ÇAKIŞMA")))</f>
        <v>BOŞ</v>
      </c>
      <c r="Q75" s="56" t="str">
        <f>IF(DS72=0,"BOŞ",IF(DS72=1,"DERS",IF(DS72&gt;1,"ÇAKIŞMA")))</f>
        <v>BOŞ</v>
      </c>
      <c r="R75" s="57" t="str">
        <f>IF(DS73=0,"BOŞ",IF(DS73=1,"DERS",IF(DS73&gt;1,"ÇAKIŞMA")))</f>
        <v>BOŞ</v>
      </c>
    </row>
    <row r="76" spans="1:124" ht="23" customHeight="1" thickBot="1">
      <c r="A76" s="71"/>
      <c r="B76" s="17"/>
      <c r="C76" s="18"/>
      <c r="D76" s="17"/>
      <c r="E76" s="18"/>
      <c r="F76" s="17"/>
      <c r="G76" s="18"/>
      <c r="H76" s="17"/>
      <c r="I76" s="18"/>
      <c r="J76" s="17"/>
      <c r="K76" s="18"/>
      <c r="M76" s="87">
        <f t="shared" si="120"/>
        <v>0</v>
      </c>
      <c r="N76" s="58" t="str">
        <f>IF(DT69=0,"BOŞ",IF(DT69=1,"DERS",IF(DT69&gt;1,"ÇAKIŞMA")))</f>
        <v>BOŞ</v>
      </c>
      <c r="O76" s="58" t="str">
        <f>IF(DT70=0,"BOŞ",IF(DT70=1,"DERS",IF(DT70&gt;1,"ÇAKIŞMA")))</f>
        <v>BOŞ</v>
      </c>
      <c r="P76" s="58" t="str">
        <f>IF(DT71=0,"BOŞ",IF(DT71=1,"DERS",IF(DT71&gt;1,"ÇAKIŞMA")))</f>
        <v>BOŞ</v>
      </c>
      <c r="Q76" s="58" t="str">
        <f>IF(DT72=0,"BOŞ",IF(DT72=1,"DERS",IF(DT72&gt;1,"ÇAKIŞMA")))</f>
        <v>BOŞ</v>
      </c>
      <c r="R76" s="59" t="str">
        <f>IF(DT73=0,"BOŞ",IF(DT73=1,"DERS",IF(DT73&gt;1,"ÇAKIŞMA")))</f>
        <v>BOŞ</v>
      </c>
    </row>
    <row r="77" spans="1:124" ht="23" customHeight="1" thickBot="1">
      <c r="A77" s="69"/>
      <c r="B77" s="83"/>
      <c r="C77" s="69"/>
      <c r="D77" s="83"/>
      <c r="E77" s="69"/>
      <c r="F77" s="83"/>
      <c r="G77" s="69"/>
      <c r="H77" s="83"/>
      <c r="I77" s="69"/>
      <c r="J77" s="83"/>
      <c r="K77" s="69"/>
      <c r="M77" s="65"/>
      <c r="N77" s="60"/>
      <c r="O77" s="60"/>
      <c r="P77" s="60"/>
      <c r="Q77" s="60"/>
      <c r="R77" s="60"/>
    </row>
    <row r="78" spans="1:124" ht="23" customHeight="1" thickBot="1">
      <c r="A78" s="197"/>
      <c r="B78" s="197"/>
      <c r="C78" s="197"/>
      <c r="D78" s="197"/>
      <c r="E78" s="197"/>
      <c r="F78" s="198"/>
      <c r="G78" s="198"/>
      <c r="H78" s="198"/>
      <c r="I78" s="199"/>
      <c r="J78" s="199"/>
      <c r="K78" s="199"/>
      <c r="M78" s="62"/>
      <c r="N78" s="200" t="s">
        <v>11</v>
      </c>
      <c r="O78" s="200"/>
      <c r="P78" s="200"/>
      <c r="Q78" s="200"/>
      <c r="R78" s="200"/>
      <c r="DL78" s="37">
        <f>A78</f>
        <v>0</v>
      </c>
      <c r="DM78" s="36"/>
      <c r="DN78" s="36"/>
      <c r="DO78" s="36"/>
      <c r="DP78" s="36"/>
      <c r="DQ78" s="183">
        <f>I78</f>
        <v>0</v>
      </c>
      <c r="DR78" s="183"/>
      <c r="DS78" s="183"/>
      <c r="DT78" s="184"/>
    </row>
    <row r="79" spans="1:124" ht="23" customHeight="1" thickBot="1">
      <c r="A79" s="70"/>
      <c r="B79" s="201"/>
      <c r="C79" s="202"/>
      <c r="D79" s="201"/>
      <c r="E79" s="202"/>
      <c r="F79" s="201"/>
      <c r="G79" s="202"/>
      <c r="H79" s="201"/>
      <c r="I79" s="202"/>
      <c r="J79" s="201"/>
      <c r="K79" s="202"/>
      <c r="M79" s="63" t="s">
        <v>0</v>
      </c>
      <c r="N79" s="54" t="s">
        <v>6</v>
      </c>
      <c r="O79" s="54" t="s">
        <v>7</v>
      </c>
      <c r="P79" s="54" t="s">
        <v>8</v>
      </c>
      <c r="Q79" s="54" t="s">
        <v>9</v>
      </c>
      <c r="R79" s="55" t="s">
        <v>10</v>
      </c>
      <c r="DL79" s="39" t="s">
        <v>14</v>
      </c>
      <c r="DM79" s="27">
        <v>8</v>
      </c>
      <c r="DN79" s="26">
        <v>9</v>
      </c>
      <c r="DO79" s="26">
        <v>10</v>
      </c>
      <c r="DP79" s="26">
        <v>11</v>
      </c>
      <c r="DQ79" s="26">
        <v>13</v>
      </c>
      <c r="DR79" s="26">
        <v>14</v>
      </c>
      <c r="DS79" s="26">
        <v>15</v>
      </c>
      <c r="DT79" s="28">
        <v>16</v>
      </c>
    </row>
    <row r="80" spans="1:124" ht="23" customHeight="1" thickBot="1">
      <c r="A80" s="82"/>
      <c r="B80" s="15"/>
      <c r="C80" s="16"/>
      <c r="D80" s="15"/>
      <c r="E80" s="16"/>
      <c r="F80" s="15"/>
      <c r="G80" s="16"/>
      <c r="H80" s="15"/>
      <c r="I80" s="16"/>
      <c r="J80" s="15"/>
      <c r="K80" s="16"/>
      <c r="M80" s="64">
        <f t="shared" ref="M80:M87" si="121">A80</f>
        <v>0</v>
      </c>
      <c r="N80" s="56" t="str">
        <f>IF(DM80=0,"BOŞ",IF(DM80=1,"DERS",IF(DM80&gt;1,"ÇAKIŞMA")))</f>
        <v>BOŞ</v>
      </c>
      <c r="O80" s="56" t="str">
        <f>IF(DM81=0,"BOŞ",IF(DM81=1,"DERS",IF(DM81&gt;1,"ÇAKIŞMA")))</f>
        <v>BOŞ</v>
      </c>
      <c r="P80" s="56" t="str">
        <f>IF(DM82=0,"BOŞ",IF(DM82=1,"DERS",IF(DM82&gt;1,"ÇAKIŞMA")))</f>
        <v>BOŞ</v>
      </c>
      <c r="Q80" s="56" t="str">
        <f>IF(DM83=0,"BOŞ",IF(DM83=1,"DERS",IF(DM83&gt;1,"ÇAKIŞMA")))</f>
        <v>BOŞ</v>
      </c>
      <c r="R80" s="57" t="str">
        <f>IF(DM84=0,"BOŞ",IF(DM84=1,"DERS",IF(DM84&gt;1,"ÇAKIŞMA")))</f>
        <v>BOŞ</v>
      </c>
      <c r="DL80" s="40" t="s">
        <v>13</v>
      </c>
      <c r="DM80" s="29">
        <f>IFERROR(VLOOKUP(C80,$T$3:$AH$60,2,0),0)</f>
        <v>0</v>
      </c>
      <c r="DN80" s="29">
        <f>IFERROR(VLOOKUP(C81,$T$3:$AH$60,3,0),0)</f>
        <v>0</v>
      </c>
      <c r="DO80" s="29">
        <f>IFERROR(VLOOKUP(C82,$T$3:$AH$60,4,0),0)</f>
        <v>0</v>
      </c>
      <c r="DP80" s="29">
        <f>IFERROR(VLOOKUP(C83,$T$3:$AH$60,5,0),0)</f>
        <v>0</v>
      </c>
      <c r="DQ80" s="29">
        <f>IFERROR(VLOOKUP(C84,$T$3:$AH$60,6,0),0)</f>
        <v>0</v>
      </c>
      <c r="DR80" s="29">
        <f>IFERROR(VLOOKUP(C85,$T$3:$AH$60,7,0),0)</f>
        <v>0</v>
      </c>
      <c r="DS80" s="29">
        <f>IFERROR(VLOOKUP(C86,$T$3:$AH$60,8,0),0)</f>
        <v>0</v>
      </c>
      <c r="DT80" s="38">
        <f>IFERROR(VLOOKUP(C87,$T$3:$AH$60,9,0),0)</f>
        <v>0</v>
      </c>
    </row>
    <row r="81" spans="1:124" ht="23" customHeight="1" thickBot="1">
      <c r="A81" s="82"/>
      <c r="B81" s="15"/>
      <c r="C81" s="16"/>
      <c r="D81" s="15"/>
      <c r="E81" s="16"/>
      <c r="F81" s="15"/>
      <c r="G81" s="16"/>
      <c r="H81" s="15"/>
      <c r="I81" s="16"/>
      <c r="J81" s="15"/>
      <c r="K81" s="16"/>
      <c r="M81" s="64">
        <f t="shared" si="121"/>
        <v>0</v>
      </c>
      <c r="N81" s="56" t="str">
        <f>IF(DN80=0,"BOŞ",IF(DN80=1,"DERS",IF(DN80&gt;1,"ÇAKIŞMA")))</f>
        <v>BOŞ</v>
      </c>
      <c r="O81" s="56" t="str">
        <f>IF(DN81=0,"BOŞ",IF(DN81=1,"DERS",IF(DN81&gt;1,"ÇAKIŞMA")))</f>
        <v>BOŞ</v>
      </c>
      <c r="P81" s="56" t="str">
        <f>IF(DN82=0,"BOŞ",IF(DN82=1,"DERS",IF(DN82&gt;1,"ÇAKIŞMA")))</f>
        <v>BOŞ</v>
      </c>
      <c r="Q81" s="56" t="str">
        <f>IF(DN83=0,"BOŞ",IF(DN83=1,"DERS",IF(DN83&gt;1,"ÇAKIŞMA")))</f>
        <v>BOŞ</v>
      </c>
      <c r="R81" s="57" t="str">
        <f>IF(DN84=0,"BOŞ",IF(DN84=1,"DERS",IF(DN84&gt;1,"ÇAKIŞMA")))</f>
        <v>BOŞ</v>
      </c>
      <c r="DL81" s="40" t="s">
        <v>7</v>
      </c>
      <c r="DM81" s="29">
        <f>IFERROR(VLOOKUP(E80,$AJ$3:$AX$60,2,0),0)</f>
        <v>0</v>
      </c>
      <c r="DN81" s="29">
        <f>IFERROR(VLOOKUP(E81,$AJ$3:$AX$60,3,0),0)</f>
        <v>0</v>
      </c>
      <c r="DO81" s="29">
        <f>IFERROR(VLOOKUP(E82,$AJ$3:$AX$60,4,0),0)</f>
        <v>0</v>
      </c>
      <c r="DP81" s="29">
        <f>IFERROR(VLOOKUP(E83,$AJ$3:$AX$60,5,0),0)</f>
        <v>0</v>
      </c>
      <c r="DQ81" s="29">
        <f>IFERROR(VLOOKUP(E84,$AJ$3:$AX$60,6,0),0)</f>
        <v>0</v>
      </c>
      <c r="DR81" s="29">
        <f>IFERROR(VLOOKUP(E85,$AJ$3:$AX$60,7,0),0)</f>
        <v>0</v>
      </c>
      <c r="DS81" s="29">
        <f>IFERROR(VLOOKUP(E86,$AJ$3:$AX$60,8,0),0)</f>
        <v>0</v>
      </c>
      <c r="DT81" s="38">
        <f>IFERROR(VLOOKUP(E87,$AJ$3:$AX$60,9,0),0)</f>
        <v>0</v>
      </c>
    </row>
    <row r="82" spans="1:124" ht="23" customHeight="1" thickBot="1">
      <c r="A82" s="82"/>
      <c r="B82" s="15"/>
      <c r="C82" s="16"/>
      <c r="D82" s="15"/>
      <c r="E82" s="16"/>
      <c r="F82" s="15"/>
      <c r="G82" s="16"/>
      <c r="H82" s="15"/>
      <c r="I82" s="16"/>
      <c r="J82" s="15"/>
      <c r="K82" s="16"/>
      <c r="M82" s="64">
        <f t="shared" si="121"/>
        <v>0</v>
      </c>
      <c r="N82" s="56" t="str">
        <f>IF(DO80=0,"BOŞ",IF(DO80=1,"DERS",IF(DO80&gt;1,"ÇAKIŞMA")))</f>
        <v>BOŞ</v>
      </c>
      <c r="O82" s="56" t="str">
        <f>IF(DO81=0,"BOŞ",IF(DO81=1,"DERS",IF(DO81&gt;1,"ÇAKIŞMA")))</f>
        <v>BOŞ</v>
      </c>
      <c r="P82" s="56" t="str">
        <f>IF(DO82=0,"BOŞ",IF(DO82=1,"DERS",IF(DO82&gt;1,"ÇAKIŞMA")))</f>
        <v>BOŞ</v>
      </c>
      <c r="Q82" s="56" t="str">
        <f>IF(DO83=0,"BOŞ",IF(DO83=1,"DERS",IF(DO83&gt;1,"ÇAKIŞMA")))</f>
        <v>BOŞ</v>
      </c>
      <c r="R82" s="57" t="str">
        <f>IF(DO84=0,"BOŞ",IF(DO84=1,"DERS",IF(DO84&gt;1,"ÇAKIŞMA")))</f>
        <v>BOŞ</v>
      </c>
      <c r="DL82" s="40" t="s">
        <v>8</v>
      </c>
      <c r="DM82" s="29">
        <f>IFERROR(VLOOKUP(G80,$AZ$3:$BN$60,2,0),0)</f>
        <v>0</v>
      </c>
      <c r="DN82" s="30">
        <f>IFERROR(VLOOKUP(G81,$AZ$3:$BN$60,3,0),0)</f>
        <v>0</v>
      </c>
      <c r="DO82" s="30">
        <f>IFERROR(VLOOKUP(G82,$AZ$3:$BN$60,4,0),0)</f>
        <v>0</v>
      </c>
      <c r="DP82" s="30">
        <f>IFERROR(VLOOKUP(G83,$AZ$3:$BN$60,5,0),0)</f>
        <v>0</v>
      </c>
      <c r="DQ82" s="30">
        <f>IFERROR(VLOOKUP(G84,$AZ$3:$BN$60,6,0),0)</f>
        <v>0</v>
      </c>
      <c r="DR82" s="30">
        <f>IFERROR(VLOOKUP(G85,$AZ$3:$BN$60,7,0),0)</f>
        <v>0</v>
      </c>
      <c r="DS82" s="30">
        <f>IFERROR(VLOOKUP(G86,$AZ$3:$BN$60,8,0),0)</f>
        <v>0</v>
      </c>
      <c r="DT82" s="34">
        <f>IFERROR(VLOOKUP(G87,$AZ$3:$BN$60,9,0),0)</f>
        <v>0</v>
      </c>
    </row>
    <row r="83" spans="1:124" ht="23" customHeight="1" thickBot="1">
      <c r="A83" s="82"/>
      <c r="B83" s="15"/>
      <c r="C83" s="16"/>
      <c r="D83" s="15"/>
      <c r="E83" s="16"/>
      <c r="F83" s="15"/>
      <c r="G83" s="16"/>
      <c r="H83" s="15"/>
      <c r="I83" s="16"/>
      <c r="J83" s="15"/>
      <c r="K83" s="16"/>
      <c r="M83" s="64">
        <f t="shared" si="121"/>
        <v>0</v>
      </c>
      <c r="N83" s="56" t="str">
        <f>IF(DP80=0,"BOŞ",IF(DP80=1,"DERS",IF(DP80&gt;1,"ÇAKIŞMA")))</f>
        <v>BOŞ</v>
      </c>
      <c r="O83" s="56" t="str">
        <f>IF(DP81=0,"BOŞ",IF(DP81=1,"DERS",IF(DP81&gt;1,"ÇAKIŞMA")))</f>
        <v>BOŞ</v>
      </c>
      <c r="P83" s="56" t="str">
        <f>IF(DP82=0,"BOŞ",IF(DP82=1,"DERS",IF(DP82&gt;1,"ÇAKIŞMA")))</f>
        <v>BOŞ</v>
      </c>
      <c r="Q83" s="56" t="str">
        <f>IF(DP83=0,"BOŞ",IF(DP83=1,"DERS",IF(DP83&gt;1,"ÇAKIŞMA")))</f>
        <v>BOŞ</v>
      </c>
      <c r="R83" s="57" t="str">
        <f>IF(DP84=0,"BOŞ",IF(DP84=1,"DERS",IF(DP84&gt;1,"ÇAKIŞMA")))</f>
        <v>BOŞ</v>
      </c>
      <c r="DL83" s="40" t="s">
        <v>9</v>
      </c>
      <c r="DM83" s="29">
        <f>IFERROR(VLOOKUP(I80,$BP$3:$CD$60,2,0),0)</f>
        <v>0</v>
      </c>
      <c r="DN83" s="30">
        <f>IFERROR(VLOOKUP(I81,$BP$3:$CD$60,3,0),0)</f>
        <v>0</v>
      </c>
      <c r="DO83" s="30">
        <f>IFERROR(VLOOKUP(I82,$BP$3:$CD$60,4,0),0)</f>
        <v>0</v>
      </c>
      <c r="DP83" s="30">
        <f>IFERROR(VLOOKUP(I83,$BP$3:$CD$60,5,0),0)</f>
        <v>0</v>
      </c>
      <c r="DQ83" s="30">
        <f>IFERROR(VLOOKUP(I84,$BP$3:$CD$60,6,0),0)</f>
        <v>0</v>
      </c>
      <c r="DR83" s="30">
        <f>IFERROR(VLOOKUP(I85,$BP$3:$CD$60,7,0),0)</f>
        <v>0</v>
      </c>
      <c r="DS83" s="30">
        <f>IFERROR(VLOOKUP(I86,$BP$3:$CD$60,8,0),0)</f>
        <v>0</v>
      </c>
      <c r="DT83" s="34">
        <f>IFERROR(VLOOKUP(I87,$BP$3:$CD$60,9,0),0)</f>
        <v>0</v>
      </c>
    </row>
    <row r="84" spans="1:124" ht="23" customHeight="1" thickBot="1">
      <c r="A84" s="82"/>
      <c r="B84" s="15"/>
      <c r="C84" s="16"/>
      <c r="D84" s="15"/>
      <c r="E84" s="16"/>
      <c r="F84" s="15"/>
      <c r="G84" s="16"/>
      <c r="H84" s="15"/>
      <c r="I84" s="16"/>
      <c r="J84" s="15"/>
      <c r="K84" s="16"/>
      <c r="M84" s="64">
        <f t="shared" si="121"/>
        <v>0</v>
      </c>
      <c r="N84" s="56" t="str">
        <f>IF(DQ80=0,"BOŞ",IF(DQ80=1,"DERS",IF(DQ80&gt;1,"ÇAKIŞMA")))</f>
        <v>BOŞ</v>
      </c>
      <c r="O84" s="56" t="str">
        <f>IF(DQ81=0,"BOŞ",IF(DQ81=1,"DERS",IF(DQ81&gt;1,"ÇAKIŞMA")))</f>
        <v>BOŞ</v>
      </c>
      <c r="P84" s="56" t="str">
        <f>IF(DQ82=0,"BOŞ",IF(DQ82=1,"DERS",IF(DQ82&gt;1,"ÇAKIŞMA")))</f>
        <v>BOŞ</v>
      </c>
      <c r="Q84" s="56" t="str">
        <f>IF(DQ83=0,"BOŞ",IF(DQ83=1,"DERS",IF(DQ83&gt;1,"ÇAKIŞMA")))</f>
        <v>BOŞ</v>
      </c>
      <c r="R84" s="57" t="str">
        <f>IF(DQ84=0,"BOŞ",IF(DQ84=1,"DERS",IF(DQ84&gt;1,"ÇAKIŞMA")))</f>
        <v>BOŞ</v>
      </c>
      <c r="DL84" s="41" t="s">
        <v>10</v>
      </c>
      <c r="DM84" s="31">
        <f>IFERROR(VLOOKUP(K80,$CF$3:$CT$60,2,0),0)</f>
        <v>0</v>
      </c>
      <c r="DN84" s="32">
        <f>IFERROR(VLOOKUP(K81,$CF$3:$CT$60,3,0),0)</f>
        <v>0</v>
      </c>
      <c r="DO84" s="32">
        <f>IFERROR(VLOOKUP(K82,$CF$3:$CT$60,4,0),0)</f>
        <v>0</v>
      </c>
      <c r="DP84" s="32">
        <f>IFERROR(VLOOKUP(K83,$CF$3:$CT$60,5,0),0)</f>
        <v>0</v>
      </c>
      <c r="DQ84" s="32">
        <f>IFERROR(VLOOKUP(K84,$CF$3:$CT$60,6,0),0)</f>
        <v>0</v>
      </c>
      <c r="DR84" s="32">
        <f>IFERROR(VLOOKUP(K85,$CF$3:$CT$60,7,0),0)</f>
        <v>0</v>
      </c>
      <c r="DS84" s="32">
        <f>IFERROR(VLOOKUP(K86,$CF$3:$CT$60,8,0),0)</f>
        <v>0</v>
      </c>
      <c r="DT84" s="35">
        <f>IFERROR(VLOOKUP(K87,$CF$3:$CT$60,9,0),0)</f>
        <v>0</v>
      </c>
    </row>
    <row r="85" spans="1:124" ht="23" customHeight="1" thickBot="1">
      <c r="A85" s="82"/>
      <c r="B85" s="15"/>
      <c r="C85" s="16"/>
      <c r="D85" s="15"/>
      <c r="E85" s="16"/>
      <c r="F85" s="15"/>
      <c r="G85" s="16"/>
      <c r="H85" s="15"/>
      <c r="I85" s="16"/>
      <c r="J85" s="15"/>
      <c r="K85" s="16"/>
      <c r="M85" s="64">
        <f t="shared" si="121"/>
        <v>0</v>
      </c>
      <c r="N85" s="56" t="str">
        <f>IF(DR80=0,"BOŞ",IF(DR80=1,"DERS",IF(DR80&gt;1,"ÇAKIŞMA")))</f>
        <v>BOŞ</v>
      </c>
      <c r="O85" s="56" t="str">
        <f>IF(DR81=0,"BOŞ",IF(DR81=1,"DERS",IF(DR81&gt;1,"ÇAKIŞMA")))</f>
        <v>BOŞ</v>
      </c>
      <c r="P85" s="56" t="str">
        <f>IF(DR82=0,"BOŞ",IF(DR82=1,"DERS",IF(DR82&gt;1,"ÇAKIŞMA")))</f>
        <v>BOŞ</v>
      </c>
      <c r="Q85" s="56" t="str">
        <f>IF(DR83=0,"BOŞ",IF(DR83=1,"DERS",IF(DR83&gt;1,"ÇAKIŞMA")))</f>
        <v>BOŞ</v>
      </c>
      <c r="R85" s="57" t="str">
        <f>IF(DR84=0,"BOŞ",IF(DR84=1,"DERS",IF(DR84&gt;1,"ÇAKIŞMA")))</f>
        <v>BOŞ</v>
      </c>
    </row>
    <row r="86" spans="1:124" ht="23" customHeight="1" thickBot="1">
      <c r="A86" s="82"/>
      <c r="B86" s="15"/>
      <c r="C86" s="16"/>
      <c r="D86" s="15"/>
      <c r="E86" s="16"/>
      <c r="F86" s="15"/>
      <c r="G86" s="16"/>
      <c r="H86" s="15"/>
      <c r="I86" s="16"/>
      <c r="J86" s="15"/>
      <c r="K86" s="16"/>
      <c r="M86" s="64">
        <f t="shared" si="121"/>
        <v>0</v>
      </c>
      <c r="N86" s="56" t="str">
        <f>IF(DS80=0,"BOŞ",IF(DS80=1,"DERS",IF(DS80&gt;1,"ÇAKIŞMA")))</f>
        <v>BOŞ</v>
      </c>
      <c r="O86" s="56" t="str">
        <f>IF(DS81=0,"BOŞ",IF(DS81=1,"DERS",IF(DS81&gt;1,"ÇAKIŞMA")))</f>
        <v>BOŞ</v>
      </c>
      <c r="P86" s="56" t="str">
        <f>IF(DS82=0,"BOŞ",IF(DS82=1,"DERS",IF(DS82&gt;1,"ÇAKIŞMA")))</f>
        <v>BOŞ</v>
      </c>
      <c r="Q86" s="56" t="str">
        <f>IF(DS83=0,"BOŞ",IF(DS83=1,"DERS",IF(DS83&gt;1,"ÇAKIŞMA")))</f>
        <v>BOŞ</v>
      </c>
      <c r="R86" s="57" t="str">
        <f>IF(DS84=0,"BOŞ",IF(DS84=1,"DERS",IF(DS84&gt;1,"ÇAKIŞMA")))</f>
        <v>BOŞ</v>
      </c>
    </row>
    <row r="87" spans="1:124" ht="23" customHeight="1" thickBot="1">
      <c r="A87" s="71"/>
      <c r="B87" s="17"/>
      <c r="C87" s="18"/>
      <c r="D87" s="17"/>
      <c r="E87" s="18"/>
      <c r="F87" s="17"/>
      <c r="G87" s="18"/>
      <c r="H87" s="17"/>
      <c r="I87" s="18"/>
      <c r="J87" s="17"/>
      <c r="K87" s="18"/>
      <c r="M87" s="87">
        <f t="shared" si="121"/>
        <v>0</v>
      </c>
      <c r="N87" s="58" t="str">
        <f>IF(DT80=0,"BOŞ",IF(DT80=1,"DERS",IF(DT80&gt;1,"ÇAKIŞMA")))</f>
        <v>BOŞ</v>
      </c>
      <c r="O87" s="58" t="str">
        <f>IF(DT81=0,"BOŞ",IF(DT81=1,"DERS",IF(DT81&gt;1,"ÇAKIŞMA")))</f>
        <v>BOŞ</v>
      </c>
      <c r="P87" s="58" t="str">
        <f>IF(DT82=0,"BOŞ",IF(DT82=1,"DERS",IF(DT82&gt;1,"ÇAKIŞMA")))</f>
        <v>BOŞ</v>
      </c>
      <c r="Q87" s="58" t="str">
        <f>IF(DT83=0,"BOŞ",IF(DT83=1,"DERS",IF(DT83&gt;1,"ÇAKIŞMA")))</f>
        <v>BOŞ</v>
      </c>
      <c r="R87" s="59" t="str">
        <f>IF(DT84=0,"BOŞ",IF(DT84=1,"DERS",IF(DT84&gt;1,"ÇAKIŞMA")))</f>
        <v>BOŞ</v>
      </c>
    </row>
    <row r="88" spans="1:124" ht="23" customHeight="1" thickBot="1">
      <c r="A88" s="69"/>
      <c r="B88" s="83"/>
      <c r="C88" s="69"/>
      <c r="D88" s="83"/>
      <c r="E88" s="69"/>
      <c r="F88" s="83"/>
      <c r="G88" s="69"/>
      <c r="H88" s="83"/>
      <c r="I88" s="69"/>
      <c r="J88" s="83"/>
      <c r="K88" s="69"/>
      <c r="M88" s="65"/>
      <c r="N88" s="60"/>
      <c r="O88" s="60"/>
      <c r="P88" s="60"/>
      <c r="Q88" s="60"/>
      <c r="R88" s="60"/>
    </row>
    <row r="89" spans="1:124" ht="23" customHeight="1" thickBot="1">
      <c r="A89" s="197"/>
      <c r="B89" s="197"/>
      <c r="C89" s="197"/>
      <c r="D89" s="197"/>
      <c r="E89" s="197"/>
      <c r="F89" s="198"/>
      <c r="G89" s="198"/>
      <c r="H89" s="198"/>
      <c r="I89" s="199"/>
      <c r="J89" s="199"/>
      <c r="K89" s="199"/>
      <c r="M89" s="62"/>
      <c r="N89" s="200" t="s">
        <v>11</v>
      </c>
      <c r="O89" s="200"/>
      <c r="P89" s="200"/>
      <c r="Q89" s="200"/>
      <c r="R89" s="200"/>
      <c r="DL89" s="37">
        <f>A89</f>
        <v>0</v>
      </c>
      <c r="DM89" s="36"/>
      <c r="DN89" s="36"/>
      <c r="DO89" s="36"/>
      <c r="DP89" s="36"/>
      <c r="DQ89" s="183">
        <f>I89</f>
        <v>0</v>
      </c>
      <c r="DR89" s="183"/>
      <c r="DS89" s="183"/>
      <c r="DT89" s="184"/>
    </row>
    <row r="90" spans="1:124" ht="23" customHeight="1" thickBot="1">
      <c r="A90" s="70"/>
      <c r="B90" s="201"/>
      <c r="C90" s="202"/>
      <c r="D90" s="201"/>
      <c r="E90" s="202"/>
      <c r="F90" s="201"/>
      <c r="G90" s="202"/>
      <c r="H90" s="201"/>
      <c r="I90" s="202"/>
      <c r="J90" s="201"/>
      <c r="K90" s="202"/>
      <c r="M90" s="63" t="s">
        <v>0</v>
      </c>
      <c r="N90" s="54" t="s">
        <v>6</v>
      </c>
      <c r="O90" s="54" t="s">
        <v>7</v>
      </c>
      <c r="P90" s="54" t="s">
        <v>8</v>
      </c>
      <c r="Q90" s="54" t="s">
        <v>9</v>
      </c>
      <c r="R90" s="55" t="s">
        <v>10</v>
      </c>
      <c r="DL90" s="39" t="s">
        <v>14</v>
      </c>
      <c r="DM90" s="27">
        <v>8</v>
      </c>
      <c r="DN90" s="26">
        <v>9</v>
      </c>
      <c r="DO90" s="26">
        <v>10</v>
      </c>
      <c r="DP90" s="26">
        <v>11</v>
      </c>
      <c r="DQ90" s="26">
        <v>13</v>
      </c>
      <c r="DR90" s="26">
        <v>14</v>
      </c>
      <c r="DS90" s="26">
        <v>15</v>
      </c>
      <c r="DT90" s="28">
        <v>16</v>
      </c>
    </row>
    <row r="91" spans="1:124" ht="23" customHeight="1" thickBot="1">
      <c r="A91" s="82"/>
      <c r="B91" s="15"/>
      <c r="C91" s="16"/>
      <c r="D91" s="15"/>
      <c r="E91" s="16"/>
      <c r="F91" s="15"/>
      <c r="G91" s="16"/>
      <c r="H91" s="15"/>
      <c r="I91" s="16"/>
      <c r="J91" s="15"/>
      <c r="K91" s="16"/>
      <c r="M91" s="64">
        <f t="shared" ref="M91:M98" si="122">A91</f>
        <v>0</v>
      </c>
      <c r="N91" s="56" t="str">
        <f>IF(DM91=0,"BOŞ",IF(DM91=1,"DERS",IF(DM91&gt;1,"ÇAKIŞMA")))</f>
        <v>BOŞ</v>
      </c>
      <c r="O91" s="56" t="str">
        <f>IF(DM92=0,"BOŞ",IF(DM92=1,"DERS",IF(DM92&gt;1,"ÇAKIŞMA")))</f>
        <v>BOŞ</v>
      </c>
      <c r="P91" s="56" t="str">
        <f>IF(DM93=0,"BOŞ",IF(DM93=1,"DERS",IF(DM93&gt;1,"ÇAKIŞMA")))</f>
        <v>BOŞ</v>
      </c>
      <c r="Q91" s="56" t="str">
        <f>IF(DM94=0,"BOŞ",IF(DM94=1,"DERS",IF(DM94&gt;1,"ÇAKIŞMA")))</f>
        <v>BOŞ</v>
      </c>
      <c r="R91" s="57" t="str">
        <f>IF(DM95=0,"BOŞ",IF(DM95=1,"DERS",IF(DM95&gt;1,"ÇAKIŞMA")))</f>
        <v>BOŞ</v>
      </c>
      <c r="DL91" s="40" t="s">
        <v>13</v>
      </c>
      <c r="DM91" s="29">
        <f>IFERROR(VLOOKUP(C91,$T$3:$AH$60,2,0),0)</f>
        <v>0</v>
      </c>
      <c r="DN91" s="29">
        <f>IFERROR(VLOOKUP(C92,$T$3:$AH$60,3,0),0)</f>
        <v>0</v>
      </c>
      <c r="DO91" s="29">
        <f>IFERROR(VLOOKUP(C93,$T$3:$AH$60,4,0),0)</f>
        <v>0</v>
      </c>
      <c r="DP91" s="29">
        <f>IFERROR(VLOOKUP(C94,$T$3:$AH$60,5,0),0)</f>
        <v>0</v>
      </c>
      <c r="DQ91" s="29">
        <f>IFERROR(VLOOKUP(C95,$T$3:$AH$60,6,0),0)</f>
        <v>0</v>
      </c>
      <c r="DR91" s="29">
        <f>IFERROR(VLOOKUP(C96,$T$3:$AH$60,7,0),0)</f>
        <v>0</v>
      </c>
      <c r="DS91" s="29">
        <f>IFERROR(VLOOKUP(C97,$T$3:$AH$60,8,0),0)</f>
        <v>0</v>
      </c>
      <c r="DT91" s="38">
        <f>IFERROR(VLOOKUP(C98,$T$3:$AH$60,9,0),0)</f>
        <v>0</v>
      </c>
    </row>
    <row r="92" spans="1:124" ht="23" customHeight="1" thickBot="1">
      <c r="A92" s="82"/>
      <c r="B92" s="15"/>
      <c r="C92" s="16"/>
      <c r="D92" s="15"/>
      <c r="E92" s="16"/>
      <c r="F92" s="15"/>
      <c r="G92" s="16"/>
      <c r="H92" s="15"/>
      <c r="I92" s="16"/>
      <c r="J92" s="15"/>
      <c r="K92" s="16"/>
      <c r="M92" s="64">
        <f t="shared" si="122"/>
        <v>0</v>
      </c>
      <c r="N92" s="56" t="str">
        <f>IF(DN91=0,"BOŞ",IF(DN91=1,"DERS",IF(DN91&gt;1,"ÇAKIŞMA")))</f>
        <v>BOŞ</v>
      </c>
      <c r="O92" s="56" t="str">
        <f>IF(DN92=0,"BOŞ",IF(DN92=1,"DERS",IF(DN92&gt;1,"ÇAKIŞMA")))</f>
        <v>BOŞ</v>
      </c>
      <c r="P92" s="56" t="str">
        <f>IF(DN93=0,"BOŞ",IF(DN93=1,"DERS",IF(DN93&gt;1,"ÇAKIŞMA")))</f>
        <v>BOŞ</v>
      </c>
      <c r="Q92" s="56" t="str">
        <f>IF(DN94=0,"BOŞ",IF(DN94=1,"DERS",IF(DN94&gt;1,"ÇAKIŞMA")))</f>
        <v>BOŞ</v>
      </c>
      <c r="R92" s="57" t="str">
        <f>IF(DN95=0,"BOŞ",IF(DN95=1,"DERS",IF(DN95&gt;1,"ÇAKIŞMA")))</f>
        <v>BOŞ</v>
      </c>
      <c r="DL92" s="40" t="s">
        <v>7</v>
      </c>
      <c r="DM92" s="29">
        <f>IFERROR(VLOOKUP(E91,$AJ$3:$AX$60,2,0),0)</f>
        <v>0</v>
      </c>
      <c r="DN92" s="29">
        <f>IFERROR(VLOOKUP(E92,$AJ$3:$AX$60,3,0),0)</f>
        <v>0</v>
      </c>
      <c r="DO92" s="29">
        <f>IFERROR(VLOOKUP(E93,$AJ$3:$AX$60,4,0),0)</f>
        <v>0</v>
      </c>
      <c r="DP92" s="29">
        <f>IFERROR(VLOOKUP(E94,$AJ$3:$AX$60,5,0),0)</f>
        <v>0</v>
      </c>
      <c r="DQ92" s="29">
        <f>IFERROR(VLOOKUP(E95,$AJ$3:$AX$60,6,0),0)</f>
        <v>0</v>
      </c>
      <c r="DR92" s="29">
        <f>IFERROR(VLOOKUP(E96,$AJ$3:$AX$60,7,0),0)</f>
        <v>0</v>
      </c>
      <c r="DS92" s="29">
        <f>IFERROR(VLOOKUP(E97,$AJ$3:$AX$60,8,0),0)</f>
        <v>0</v>
      </c>
      <c r="DT92" s="38">
        <f>IFERROR(VLOOKUP(E98,$AJ$3:$AX$60,9,0),0)</f>
        <v>0</v>
      </c>
    </row>
    <row r="93" spans="1:124" ht="23" customHeight="1" thickBot="1">
      <c r="A93" s="82"/>
      <c r="B93" s="15"/>
      <c r="C93" s="16"/>
      <c r="D93" s="15"/>
      <c r="E93" s="16"/>
      <c r="F93" s="15"/>
      <c r="G93" s="16"/>
      <c r="H93" s="15"/>
      <c r="I93" s="16"/>
      <c r="J93" s="15"/>
      <c r="K93" s="16"/>
      <c r="M93" s="64">
        <f t="shared" si="122"/>
        <v>0</v>
      </c>
      <c r="N93" s="56" t="str">
        <f>IF(DO91=0,"BOŞ",IF(DO91=1,"DERS",IF(DO91&gt;1,"ÇAKIŞMA")))</f>
        <v>BOŞ</v>
      </c>
      <c r="O93" s="56" t="str">
        <f>IF(DO92=0,"BOŞ",IF(DO92=1,"DERS",IF(DO92&gt;1,"ÇAKIŞMA")))</f>
        <v>BOŞ</v>
      </c>
      <c r="P93" s="56" t="str">
        <f>IF(DO93=0,"BOŞ",IF(DO93=1,"DERS",IF(DO93&gt;1,"ÇAKIŞMA")))</f>
        <v>BOŞ</v>
      </c>
      <c r="Q93" s="56" t="str">
        <f>IF(DO94=0,"BOŞ",IF(DO94=1,"DERS",IF(DO94&gt;1,"ÇAKIŞMA")))</f>
        <v>BOŞ</v>
      </c>
      <c r="R93" s="57" t="str">
        <f>IF(DO95=0,"BOŞ",IF(DO95=1,"DERS",IF(DO95&gt;1,"ÇAKIŞMA")))</f>
        <v>BOŞ</v>
      </c>
      <c r="DL93" s="40" t="s">
        <v>8</v>
      </c>
      <c r="DM93" s="29">
        <f>IFERROR(VLOOKUP(G91,$AZ$3:$BN$60,2,0),0)</f>
        <v>0</v>
      </c>
      <c r="DN93" s="30">
        <f>IFERROR(VLOOKUP(G92,$AZ$3:$BN$60,3,0),0)</f>
        <v>0</v>
      </c>
      <c r="DO93" s="30">
        <f>IFERROR(VLOOKUP(G93,$AZ$3:$BN$60,4,0),0)</f>
        <v>0</v>
      </c>
      <c r="DP93" s="30">
        <f>IFERROR(VLOOKUP(G94,$AZ$3:$BN$60,5,0),0)</f>
        <v>0</v>
      </c>
      <c r="DQ93" s="30">
        <f>IFERROR(VLOOKUP(G95,$AZ$3:$BN$60,6,0),0)</f>
        <v>0</v>
      </c>
      <c r="DR93" s="30">
        <f>IFERROR(VLOOKUP(G96,$AZ$3:$BN$60,7,0),0)</f>
        <v>0</v>
      </c>
      <c r="DS93" s="30">
        <f>IFERROR(VLOOKUP(G97,$AZ$3:$BN$60,8,0),0)</f>
        <v>0</v>
      </c>
      <c r="DT93" s="34">
        <f>IFERROR(VLOOKUP(G98,$AZ$3:$BN$60,9,0),0)</f>
        <v>0</v>
      </c>
    </row>
    <row r="94" spans="1:124" ht="23" customHeight="1" thickBot="1">
      <c r="A94" s="82"/>
      <c r="B94" s="15"/>
      <c r="C94" s="16"/>
      <c r="D94" s="15"/>
      <c r="E94" s="16"/>
      <c r="F94" s="15"/>
      <c r="G94" s="16"/>
      <c r="H94" s="15"/>
      <c r="I94" s="16"/>
      <c r="J94" s="15"/>
      <c r="K94" s="16"/>
      <c r="M94" s="64">
        <f t="shared" si="122"/>
        <v>0</v>
      </c>
      <c r="N94" s="56" t="str">
        <f>IF(DP91=0,"BOŞ",IF(DP91=1,"DERS",IF(DP91&gt;1,"ÇAKIŞMA")))</f>
        <v>BOŞ</v>
      </c>
      <c r="O94" s="56" t="str">
        <f>IF(DP92=0,"BOŞ",IF(DP92=1,"DERS",IF(DP92&gt;1,"ÇAKIŞMA")))</f>
        <v>BOŞ</v>
      </c>
      <c r="P94" s="56" t="str">
        <f>IF(DP93=0,"BOŞ",IF(DP93=1,"DERS",IF(DP93&gt;1,"ÇAKIŞMA")))</f>
        <v>BOŞ</v>
      </c>
      <c r="Q94" s="56" t="str">
        <f>IF(DP94=0,"BOŞ",IF(DP94=1,"DERS",IF(DP94&gt;1,"ÇAKIŞMA")))</f>
        <v>BOŞ</v>
      </c>
      <c r="R94" s="57" t="str">
        <f>IF(DP95=0,"BOŞ",IF(DP95=1,"DERS",IF(DP95&gt;1,"ÇAKIŞMA")))</f>
        <v>BOŞ</v>
      </c>
      <c r="DL94" s="40" t="s">
        <v>9</v>
      </c>
      <c r="DM94" s="29">
        <f>IFERROR(VLOOKUP(I91,$BP$3:$CD$60,2,0),0)</f>
        <v>0</v>
      </c>
      <c r="DN94" s="30">
        <f>IFERROR(VLOOKUP(I92,$BP$3:$CD$60,3,0),0)</f>
        <v>0</v>
      </c>
      <c r="DO94" s="30">
        <f>IFERROR(VLOOKUP(I93,$BP$3:$CD$60,4,0),0)</f>
        <v>0</v>
      </c>
      <c r="DP94" s="30">
        <f>IFERROR(VLOOKUP(I94,$BP$3:$CD$60,5,0),0)</f>
        <v>0</v>
      </c>
      <c r="DQ94" s="30">
        <f>IFERROR(VLOOKUP(I95,$BP$3:$CD$60,6,0),0)</f>
        <v>0</v>
      </c>
      <c r="DR94" s="30">
        <f>IFERROR(VLOOKUP(I96,$BP$3:$CD$60,7,0),0)</f>
        <v>0</v>
      </c>
      <c r="DS94" s="30">
        <f>IFERROR(VLOOKUP(I97,$BP$3:$CD$60,8,0),0)</f>
        <v>0</v>
      </c>
      <c r="DT94" s="34">
        <f>IFERROR(VLOOKUP(I98,$BP$3:$CD$60,9,0),0)</f>
        <v>0</v>
      </c>
    </row>
    <row r="95" spans="1:124" ht="23" customHeight="1" thickBot="1">
      <c r="A95" s="82"/>
      <c r="B95" s="15"/>
      <c r="C95" s="16"/>
      <c r="D95" s="15"/>
      <c r="E95" s="16"/>
      <c r="F95" s="15"/>
      <c r="G95" s="16"/>
      <c r="H95" s="15"/>
      <c r="I95" s="16"/>
      <c r="J95" s="15"/>
      <c r="K95" s="16"/>
      <c r="M95" s="64">
        <f t="shared" si="122"/>
        <v>0</v>
      </c>
      <c r="N95" s="56" t="str">
        <f>IF(DQ91=0,"BOŞ",IF(DQ91=1,"DERS",IF(DQ91&gt;1,"ÇAKIŞMA")))</f>
        <v>BOŞ</v>
      </c>
      <c r="O95" s="56" t="str">
        <f>IF(DQ92=0,"BOŞ",IF(DQ92=1,"DERS",IF(DQ92&gt;1,"ÇAKIŞMA")))</f>
        <v>BOŞ</v>
      </c>
      <c r="P95" s="56" t="str">
        <f>IF(DQ93=0,"BOŞ",IF(DQ93=1,"DERS",IF(DQ93&gt;1,"ÇAKIŞMA")))</f>
        <v>BOŞ</v>
      </c>
      <c r="Q95" s="56" t="str">
        <f>IF(DQ94=0,"BOŞ",IF(DQ94=1,"DERS",IF(DQ94&gt;1,"ÇAKIŞMA")))</f>
        <v>BOŞ</v>
      </c>
      <c r="R95" s="57" t="str">
        <f>IF(DQ95=0,"BOŞ",IF(DQ95=1,"DERS",IF(DQ95&gt;1,"ÇAKIŞMA")))</f>
        <v>BOŞ</v>
      </c>
      <c r="DL95" s="41" t="s">
        <v>10</v>
      </c>
      <c r="DM95" s="31">
        <f>IFERROR(VLOOKUP(K91,$CF$3:$CT$60,2,0),0)</f>
        <v>0</v>
      </c>
      <c r="DN95" s="32">
        <f>IFERROR(VLOOKUP(K92,$CF$3:$CT$60,3,0),0)</f>
        <v>0</v>
      </c>
      <c r="DO95" s="32">
        <f>IFERROR(VLOOKUP(K93,$CF$3:$CT$60,4,0),0)</f>
        <v>0</v>
      </c>
      <c r="DP95" s="32">
        <f>IFERROR(VLOOKUP(K94,$CF$3:$CT$60,5,0),0)</f>
        <v>0</v>
      </c>
      <c r="DQ95" s="32">
        <f>IFERROR(VLOOKUP(K95,$CF$3:$CT$60,6,0),0)</f>
        <v>0</v>
      </c>
      <c r="DR95" s="32">
        <f>IFERROR(VLOOKUP(K96,$CF$3:$CT$60,7,0),0)</f>
        <v>0</v>
      </c>
      <c r="DS95" s="32">
        <f>IFERROR(VLOOKUP(K97,$CF$3:$CT$60,8,0),0)</f>
        <v>0</v>
      </c>
      <c r="DT95" s="35">
        <f>IFERROR(VLOOKUP(K98,$CF$3:$CT$60,9,0),0)</f>
        <v>0</v>
      </c>
    </row>
    <row r="96" spans="1:124" ht="23" customHeight="1" thickBot="1">
      <c r="A96" s="82"/>
      <c r="B96" s="15"/>
      <c r="C96" s="16"/>
      <c r="D96" s="15"/>
      <c r="E96" s="16"/>
      <c r="F96" s="15"/>
      <c r="G96" s="16"/>
      <c r="H96" s="15"/>
      <c r="I96" s="16"/>
      <c r="J96" s="15"/>
      <c r="K96" s="16"/>
      <c r="M96" s="64">
        <f t="shared" si="122"/>
        <v>0</v>
      </c>
      <c r="N96" s="56" t="str">
        <f>IF(DR91=0,"BOŞ",IF(DR91=1,"DERS",IF(DR91&gt;1,"ÇAKIŞMA")))</f>
        <v>BOŞ</v>
      </c>
      <c r="O96" s="56" t="str">
        <f>IF(DR92=0,"BOŞ",IF(DR92=1,"DERS",IF(DR92&gt;1,"ÇAKIŞMA")))</f>
        <v>BOŞ</v>
      </c>
      <c r="P96" s="56" t="str">
        <f>IF(DR93=0,"BOŞ",IF(DR93=1,"DERS",IF(DR93&gt;1,"ÇAKIŞMA")))</f>
        <v>BOŞ</v>
      </c>
      <c r="Q96" s="56" t="str">
        <f>IF(DR94=0,"BOŞ",IF(DR94=1,"DERS",IF(DR94&gt;1,"ÇAKIŞMA")))</f>
        <v>BOŞ</v>
      </c>
      <c r="R96" s="57" t="str">
        <f>IF(DR95=0,"BOŞ",IF(DR95=1,"DERS",IF(DR95&gt;1,"ÇAKIŞMA")))</f>
        <v>BOŞ</v>
      </c>
    </row>
    <row r="97" spans="1:124" ht="23" customHeight="1" thickBot="1">
      <c r="A97" s="82"/>
      <c r="B97" s="15"/>
      <c r="C97" s="16"/>
      <c r="D97" s="15"/>
      <c r="E97" s="16"/>
      <c r="F97" s="15"/>
      <c r="G97" s="16"/>
      <c r="H97" s="15"/>
      <c r="I97" s="16"/>
      <c r="J97" s="15"/>
      <c r="K97" s="16"/>
      <c r="M97" s="64">
        <f t="shared" si="122"/>
        <v>0</v>
      </c>
      <c r="N97" s="56" t="str">
        <f>IF(DS91=0,"BOŞ",IF(DS91=1,"DERS",IF(DS91&gt;1,"ÇAKIŞMA")))</f>
        <v>BOŞ</v>
      </c>
      <c r="O97" s="56" t="str">
        <f>IF(DS92=0,"BOŞ",IF(DS92=1,"DERS",IF(DS92&gt;1,"ÇAKIŞMA")))</f>
        <v>BOŞ</v>
      </c>
      <c r="P97" s="56" t="str">
        <f>IF(DS93=0,"BOŞ",IF(DS93=1,"DERS",IF(DS93&gt;1,"ÇAKIŞMA")))</f>
        <v>BOŞ</v>
      </c>
      <c r="Q97" s="56" t="str">
        <f>IF(DS94=0,"BOŞ",IF(DS94=1,"DERS",IF(DS94&gt;1,"ÇAKIŞMA")))</f>
        <v>BOŞ</v>
      </c>
      <c r="R97" s="57" t="str">
        <f>IF(DS95=0,"BOŞ",IF(DS95=1,"DERS",IF(DS95&gt;1,"ÇAKIŞMA")))</f>
        <v>BOŞ</v>
      </c>
    </row>
    <row r="98" spans="1:124" ht="23" customHeight="1" thickBot="1">
      <c r="A98" s="71"/>
      <c r="B98" s="17"/>
      <c r="C98" s="18"/>
      <c r="D98" s="17"/>
      <c r="E98" s="18"/>
      <c r="F98" s="17"/>
      <c r="G98" s="18"/>
      <c r="H98" s="17"/>
      <c r="I98" s="18"/>
      <c r="J98" s="17"/>
      <c r="K98" s="18"/>
      <c r="M98" s="87">
        <f t="shared" si="122"/>
        <v>0</v>
      </c>
      <c r="N98" s="58" t="str">
        <f>IF(DT91=0,"BOŞ",IF(DT91=1,"DERS",IF(DT91&gt;1,"ÇAKIŞMA")))</f>
        <v>BOŞ</v>
      </c>
      <c r="O98" s="58" t="str">
        <f>IF(DT92=0,"BOŞ",IF(DT92=1,"DERS",IF(DT92&gt;1,"ÇAKIŞMA")))</f>
        <v>BOŞ</v>
      </c>
      <c r="P98" s="58" t="str">
        <f>IF(DT93=0,"BOŞ",IF(DT93=1,"DERS",IF(DT93&gt;1,"ÇAKIŞMA")))</f>
        <v>BOŞ</v>
      </c>
      <c r="Q98" s="58" t="str">
        <f>IF(DT94=0,"BOŞ",IF(DT94=1,"DERS",IF(DT94&gt;1,"ÇAKIŞMA")))</f>
        <v>BOŞ</v>
      </c>
      <c r="R98" s="59" t="str">
        <f>IF(DT95=0,"BOŞ",IF(DT95=1,"DERS",IF(DT95&gt;1,"ÇAKIŞMA")))</f>
        <v>BOŞ</v>
      </c>
    </row>
    <row r="99" spans="1:124" ht="23" customHeight="1" thickBot="1">
      <c r="A99" s="69"/>
      <c r="B99" s="83"/>
      <c r="C99" s="69"/>
      <c r="D99" s="83"/>
      <c r="E99" s="69"/>
      <c r="F99" s="83"/>
      <c r="G99" s="69"/>
      <c r="H99" s="83"/>
      <c r="I99" s="69"/>
      <c r="J99" s="83"/>
      <c r="K99" s="69"/>
      <c r="M99" s="65"/>
      <c r="N99" s="60"/>
      <c r="O99" s="60"/>
      <c r="P99" s="60"/>
      <c r="Q99" s="60"/>
      <c r="R99" s="60"/>
    </row>
    <row r="100" spans="1:124" ht="23" customHeight="1" thickBot="1">
      <c r="A100" s="197"/>
      <c r="B100" s="197"/>
      <c r="C100" s="197"/>
      <c r="D100" s="197"/>
      <c r="E100" s="197"/>
      <c r="F100" s="198"/>
      <c r="G100" s="198"/>
      <c r="H100" s="198"/>
      <c r="I100" s="199"/>
      <c r="J100" s="199"/>
      <c r="K100" s="199"/>
      <c r="M100" s="62"/>
      <c r="N100" s="200" t="s">
        <v>11</v>
      </c>
      <c r="O100" s="200"/>
      <c r="P100" s="200"/>
      <c r="Q100" s="200"/>
      <c r="R100" s="200"/>
      <c r="DL100" s="37">
        <f>A100</f>
        <v>0</v>
      </c>
      <c r="DM100" s="36"/>
      <c r="DN100" s="36"/>
      <c r="DO100" s="36"/>
      <c r="DP100" s="36"/>
      <c r="DQ100" s="183">
        <f>I100</f>
        <v>0</v>
      </c>
      <c r="DR100" s="183"/>
      <c r="DS100" s="183"/>
      <c r="DT100" s="184"/>
    </row>
    <row r="101" spans="1:124" ht="23" customHeight="1" thickBot="1">
      <c r="A101" s="70"/>
      <c r="B101" s="201"/>
      <c r="C101" s="202"/>
      <c r="D101" s="201"/>
      <c r="E101" s="202"/>
      <c r="F101" s="201"/>
      <c r="G101" s="202"/>
      <c r="H101" s="201"/>
      <c r="I101" s="202"/>
      <c r="J101" s="201"/>
      <c r="K101" s="202"/>
      <c r="M101" s="63" t="s">
        <v>0</v>
      </c>
      <c r="N101" s="54" t="s">
        <v>6</v>
      </c>
      <c r="O101" s="54" t="s">
        <v>7</v>
      </c>
      <c r="P101" s="54" t="s">
        <v>8</v>
      </c>
      <c r="Q101" s="54" t="s">
        <v>9</v>
      </c>
      <c r="R101" s="55" t="s">
        <v>10</v>
      </c>
      <c r="DL101" s="39" t="s">
        <v>14</v>
      </c>
      <c r="DM101" s="27">
        <v>8</v>
      </c>
      <c r="DN101" s="26">
        <v>9</v>
      </c>
      <c r="DO101" s="26">
        <v>10</v>
      </c>
      <c r="DP101" s="26">
        <v>11</v>
      </c>
      <c r="DQ101" s="26">
        <v>13</v>
      </c>
      <c r="DR101" s="26">
        <v>14</v>
      </c>
      <c r="DS101" s="26">
        <v>15</v>
      </c>
      <c r="DT101" s="28">
        <v>16</v>
      </c>
    </row>
    <row r="102" spans="1:124" ht="23" customHeight="1" thickBot="1">
      <c r="A102" s="82"/>
      <c r="B102" s="15"/>
      <c r="C102" s="16"/>
      <c r="D102" s="15"/>
      <c r="E102" s="16"/>
      <c r="F102" s="15"/>
      <c r="G102" s="16"/>
      <c r="H102" s="15"/>
      <c r="I102" s="16"/>
      <c r="J102" s="15"/>
      <c r="K102" s="16"/>
      <c r="M102" s="64">
        <f t="shared" ref="M102:M109" si="123">A102</f>
        <v>0</v>
      </c>
      <c r="N102" s="56" t="str">
        <f>IF(DM102=0,"BOŞ",IF(DM102=1,"DERS",IF(DM102&gt;1,"ÇAKIŞMA")))</f>
        <v>BOŞ</v>
      </c>
      <c r="O102" s="56" t="str">
        <f>IF(DM103=0,"BOŞ",IF(DM103=1,"DERS",IF(DM103&gt;1,"ÇAKIŞMA")))</f>
        <v>BOŞ</v>
      </c>
      <c r="P102" s="56" t="str">
        <f>IF(DM104=0,"BOŞ",IF(DM104=1,"DERS",IF(DM104&gt;1,"ÇAKIŞMA")))</f>
        <v>BOŞ</v>
      </c>
      <c r="Q102" s="56" t="str">
        <f>IF(DM105=0,"BOŞ",IF(DM105=1,"DERS",IF(DM105&gt;1,"ÇAKIŞMA")))</f>
        <v>BOŞ</v>
      </c>
      <c r="R102" s="57" t="str">
        <f>IF(DM106=0,"BOŞ",IF(DM106=1,"DERS",IF(DM106&gt;1,"ÇAKIŞMA")))</f>
        <v>BOŞ</v>
      </c>
      <c r="DL102" s="40" t="s">
        <v>13</v>
      </c>
      <c r="DM102" s="29">
        <f>IFERROR(VLOOKUP(C102,$T$3:$AH$60,2,0),0)</f>
        <v>0</v>
      </c>
      <c r="DN102" s="29">
        <f>IFERROR(VLOOKUP(C103,$T$3:$AH$60,3,0),0)</f>
        <v>0</v>
      </c>
      <c r="DO102" s="29">
        <f>IFERROR(VLOOKUP(C104,$T$3:$AH$60,4,0),0)</f>
        <v>0</v>
      </c>
      <c r="DP102" s="29">
        <f>IFERROR(VLOOKUP(C105,$T$3:$AH$60,5,0),0)</f>
        <v>0</v>
      </c>
      <c r="DQ102" s="29">
        <f>IFERROR(VLOOKUP(C106,$T$3:$AH$60,6,0),0)</f>
        <v>0</v>
      </c>
      <c r="DR102" s="29">
        <f>IFERROR(VLOOKUP(C107,$T$3:$AH$60,7,0),0)</f>
        <v>0</v>
      </c>
      <c r="DS102" s="29">
        <f>IFERROR(VLOOKUP(C108,$T$3:$AH$60,8,0),0)</f>
        <v>0</v>
      </c>
      <c r="DT102" s="38">
        <f>IFERROR(VLOOKUP(C109,$T$3:$AH$60,9,0),0)</f>
        <v>0</v>
      </c>
    </row>
    <row r="103" spans="1:124" ht="23" customHeight="1" thickBot="1">
      <c r="A103" s="82"/>
      <c r="B103" s="15"/>
      <c r="C103" s="16"/>
      <c r="D103" s="15"/>
      <c r="E103" s="16"/>
      <c r="F103" s="15"/>
      <c r="G103" s="16"/>
      <c r="H103" s="15"/>
      <c r="I103" s="16"/>
      <c r="J103" s="15"/>
      <c r="K103" s="16"/>
      <c r="M103" s="64">
        <f t="shared" si="123"/>
        <v>0</v>
      </c>
      <c r="N103" s="56" t="str">
        <f>IF(DN102=0,"BOŞ",IF(DN102=1,"DERS",IF(DN102&gt;1,"ÇAKIŞMA")))</f>
        <v>BOŞ</v>
      </c>
      <c r="O103" s="56" t="str">
        <f>IF(DN103=0,"BOŞ",IF(DN103=1,"DERS",IF(DN103&gt;1,"ÇAKIŞMA")))</f>
        <v>BOŞ</v>
      </c>
      <c r="P103" s="56" t="str">
        <f>IF(DN104=0,"BOŞ",IF(DN104=1,"DERS",IF(DN104&gt;1,"ÇAKIŞMA")))</f>
        <v>BOŞ</v>
      </c>
      <c r="Q103" s="56" t="str">
        <f>IF(DN105=0,"BOŞ",IF(DN105=1,"DERS",IF(DN105&gt;1,"ÇAKIŞMA")))</f>
        <v>BOŞ</v>
      </c>
      <c r="R103" s="57" t="str">
        <f>IF(DN106=0,"BOŞ",IF(DN106=1,"DERS",IF(DN106&gt;1,"ÇAKIŞMA")))</f>
        <v>BOŞ</v>
      </c>
      <c r="DL103" s="40" t="s">
        <v>7</v>
      </c>
      <c r="DM103" s="29">
        <f>IFERROR(VLOOKUP(E102,$AJ$3:$AX$60,2,0),0)</f>
        <v>0</v>
      </c>
      <c r="DN103" s="29">
        <f>IFERROR(VLOOKUP(E103,$AJ$3:$AX$60,3,0),0)</f>
        <v>0</v>
      </c>
      <c r="DO103" s="29">
        <f>IFERROR(VLOOKUP(E104,$AJ$3:$AX$60,4,0),0)</f>
        <v>0</v>
      </c>
      <c r="DP103" s="29">
        <f>IFERROR(VLOOKUP(E105,$AJ$3:$AX$60,5,0),0)</f>
        <v>0</v>
      </c>
      <c r="DQ103" s="29">
        <f>IFERROR(VLOOKUP(E106,$AJ$3:$AX$60,6,0),0)</f>
        <v>0</v>
      </c>
      <c r="DR103" s="29">
        <f>IFERROR(VLOOKUP(E107,$AJ$3:$AX$60,7,0),0)</f>
        <v>0</v>
      </c>
      <c r="DS103" s="29">
        <f>IFERROR(VLOOKUP(E108,$AJ$3:$AX$60,8,0),0)</f>
        <v>0</v>
      </c>
      <c r="DT103" s="38">
        <f>IFERROR(VLOOKUP(E109,$AJ$3:$AX$60,9,0),0)</f>
        <v>0</v>
      </c>
    </row>
    <row r="104" spans="1:124" ht="23" customHeight="1" thickBot="1">
      <c r="A104" s="82"/>
      <c r="B104" s="15"/>
      <c r="C104" s="16"/>
      <c r="D104" s="15"/>
      <c r="E104" s="16"/>
      <c r="F104" s="15"/>
      <c r="G104" s="16"/>
      <c r="H104" s="15"/>
      <c r="I104" s="16"/>
      <c r="J104" s="15"/>
      <c r="K104" s="16"/>
      <c r="M104" s="64">
        <f t="shared" si="123"/>
        <v>0</v>
      </c>
      <c r="N104" s="56" t="str">
        <f>IF(DO102=0,"BOŞ",IF(DO102=1,"DERS",IF(DO102&gt;1,"ÇAKIŞMA")))</f>
        <v>BOŞ</v>
      </c>
      <c r="O104" s="56" t="str">
        <f>IF(DO103=0,"BOŞ",IF(DO103=1,"DERS",IF(DO103&gt;1,"ÇAKIŞMA")))</f>
        <v>BOŞ</v>
      </c>
      <c r="P104" s="56" t="str">
        <f>IF(DO104=0,"BOŞ",IF(DO104=1,"DERS",IF(DO104&gt;1,"ÇAKIŞMA")))</f>
        <v>BOŞ</v>
      </c>
      <c r="Q104" s="56" t="str">
        <f>IF(DO105=0,"BOŞ",IF(DO105=1,"DERS",IF(DO105&gt;1,"ÇAKIŞMA")))</f>
        <v>BOŞ</v>
      </c>
      <c r="R104" s="57" t="str">
        <f>IF(DO106=0,"BOŞ",IF(DO106=1,"DERS",IF(DO106&gt;1,"ÇAKIŞMA")))</f>
        <v>BOŞ</v>
      </c>
      <c r="DL104" s="40" t="s">
        <v>8</v>
      </c>
      <c r="DM104" s="29">
        <f>IFERROR(VLOOKUP(G102,$AZ$3:$BN$60,2,0),0)</f>
        <v>0</v>
      </c>
      <c r="DN104" s="30">
        <f>IFERROR(VLOOKUP(G103,$AZ$3:$BN$60,3,0),0)</f>
        <v>0</v>
      </c>
      <c r="DO104" s="30">
        <f>IFERROR(VLOOKUP(G104,$AZ$3:$BN$60,4,0),0)</f>
        <v>0</v>
      </c>
      <c r="DP104" s="30">
        <f>IFERROR(VLOOKUP(G105,$AZ$3:$BN$60,5,0),0)</f>
        <v>0</v>
      </c>
      <c r="DQ104" s="30">
        <f>IFERROR(VLOOKUP(G106,$AZ$3:$BN$60,6,0),0)</f>
        <v>0</v>
      </c>
      <c r="DR104" s="30">
        <f>IFERROR(VLOOKUP(G107,$AZ$3:$BN$60,7,0),0)</f>
        <v>0</v>
      </c>
      <c r="DS104" s="30">
        <f>IFERROR(VLOOKUP(G108,$AZ$3:$BN$60,8,0),0)</f>
        <v>0</v>
      </c>
      <c r="DT104" s="34">
        <f>IFERROR(VLOOKUP(G109,$AZ$3:$BN$60,9,0),0)</f>
        <v>0</v>
      </c>
    </row>
    <row r="105" spans="1:124" ht="23" customHeight="1" thickBot="1">
      <c r="A105" s="82"/>
      <c r="B105" s="15"/>
      <c r="C105" s="16"/>
      <c r="D105" s="15"/>
      <c r="E105" s="16"/>
      <c r="F105" s="15"/>
      <c r="G105" s="16"/>
      <c r="H105" s="15"/>
      <c r="I105" s="16"/>
      <c r="J105" s="15"/>
      <c r="K105" s="16"/>
      <c r="M105" s="64">
        <f t="shared" si="123"/>
        <v>0</v>
      </c>
      <c r="N105" s="56" t="str">
        <f>IF(DP102=0,"BOŞ",IF(DP102=1,"DERS",IF(DP102&gt;1,"ÇAKIŞMA")))</f>
        <v>BOŞ</v>
      </c>
      <c r="O105" s="56" t="str">
        <f>IF(DP103=0,"BOŞ",IF(DP103=1,"DERS",IF(DP103&gt;1,"ÇAKIŞMA")))</f>
        <v>BOŞ</v>
      </c>
      <c r="P105" s="56" t="str">
        <f>IF(DP104=0,"BOŞ",IF(DP104=1,"DERS",IF(DP104&gt;1,"ÇAKIŞMA")))</f>
        <v>BOŞ</v>
      </c>
      <c r="Q105" s="56" t="str">
        <f>IF(DP105=0,"BOŞ",IF(DP105=1,"DERS",IF(DP105&gt;1,"ÇAKIŞMA")))</f>
        <v>BOŞ</v>
      </c>
      <c r="R105" s="57" t="str">
        <f>IF(DP106=0,"BOŞ",IF(DP106=1,"DERS",IF(DP106&gt;1,"ÇAKIŞMA")))</f>
        <v>BOŞ</v>
      </c>
      <c r="DL105" s="40" t="s">
        <v>9</v>
      </c>
      <c r="DM105" s="29">
        <f>IFERROR(VLOOKUP(I102,$BP$3:$CD$60,2,0),0)</f>
        <v>0</v>
      </c>
      <c r="DN105" s="30">
        <f>IFERROR(VLOOKUP(I103,$BP$3:$CD$60,3,0),0)</f>
        <v>0</v>
      </c>
      <c r="DO105" s="30">
        <f>IFERROR(VLOOKUP(I104,$BP$3:$CD$60,4,0),0)</f>
        <v>0</v>
      </c>
      <c r="DP105" s="30">
        <f>IFERROR(VLOOKUP(I105,$BP$3:$CD$60,5,0),0)</f>
        <v>0</v>
      </c>
      <c r="DQ105" s="30">
        <f>IFERROR(VLOOKUP(I106,$BP$3:$CD$60,6,0),0)</f>
        <v>0</v>
      </c>
      <c r="DR105" s="30">
        <f>IFERROR(VLOOKUP(I107,$BP$3:$CD$60,7,0),0)</f>
        <v>0</v>
      </c>
      <c r="DS105" s="30">
        <f>IFERROR(VLOOKUP(I108,$BP$3:$CD$60,8,0),0)</f>
        <v>0</v>
      </c>
      <c r="DT105" s="34">
        <f>IFERROR(VLOOKUP(I109,$BP$3:$CD$60,9,0),0)</f>
        <v>0</v>
      </c>
    </row>
    <row r="106" spans="1:124" ht="23" customHeight="1" thickBot="1">
      <c r="A106" s="82"/>
      <c r="B106" s="15"/>
      <c r="C106" s="16"/>
      <c r="D106" s="15"/>
      <c r="E106" s="16"/>
      <c r="F106" s="15"/>
      <c r="G106" s="16"/>
      <c r="H106" s="15"/>
      <c r="I106" s="16"/>
      <c r="J106" s="15"/>
      <c r="K106" s="16"/>
      <c r="M106" s="64">
        <f t="shared" si="123"/>
        <v>0</v>
      </c>
      <c r="N106" s="56" t="str">
        <f>IF(DQ102=0,"BOŞ",IF(DQ102=1,"DERS",IF(DQ102&gt;1,"ÇAKIŞMA")))</f>
        <v>BOŞ</v>
      </c>
      <c r="O106" s="56" t="str">
        <f>IF(DQ103=0,"BOŞ",IF(DQ103=1,"DERS",IF(DQ103&gt;1,"ÇAKIŞMA")))</f>
        <v>BOŞ</v>
      </c>
      <c r="P106" s="56" t="str">
        <f>IF(DQ104=0,"BOŞ",IF(DQ104=1,"DERS",IF(DQ104&gt;1,"ÇAKIŞMA")))</f>
        <v>BOŞ</v>
      </c>
      <c r="Q106" s="56" t="str">
        <f>IF(DQ105=0,"BOŞ",IF(DQ105=1,"DERS",IF(DQ105&gt;1,"ÇAKIŞMA")))</f>
        <v>BOŞ</v>
      </c>
      <c r="R106" s="57" t="str">
        <f>IF(DQ106=0,"BOŞ",IF(DQ106=1,"DERS",IF(DQ106&gt;1,"ÇAKIŞMA")))</f>
        <v>BOŞ</v>
      </c>
      <c r="DL106" s="41" t="s">
        <v>10</v>
      </c>
      <c r="DM106" s="31">
        <f>IFERROR(VLOOKUP(K102,$CF$3:$CT$60,2,0),0)</f>
        <v>0</v>
      </c>
      <c r="DN106" s="32">
        <f>IFERROR(VLOOKUP(K103,$CF$3:$CT$60,3,0),0)</f>
        <v>0</v>
      </c>
      <c r="DO106" s="32">
        <f>IFERROR(VLOOKUP(K104,$CF$3:$CT$60,4,0),0)</f>
        <v>0</v>
      </c>
      <c r="DP106" s="32">
        <f>IFERROR(VLOOKUP(K105,$CF$3:$CT$60,5,0),0)</f>
        <v>0</v>
      </c>
      <c r="DQ106" s="32">
        <f>IFERROR(VLOOKUP(K106,$CF$3:$CT$60,6,0),0)</f>
        <v>0</v>
      </c>
      <c r="DR106" s="32">
        <f>IFERROR(VLOOKUP(K107,$CF$3:$CT$60,7,0),0)</f>
        <v>0</v>
      </c>
      <c r="DS106" s="32">
        <f>IFERROR(VLOOKUP(K108,$CF$3:$CT$60,8,0),0)</f>
        <v>0</v>
      </c>
      <c r="DT106" s="35">
        <f>IFERROR(VLOOKUP(K109,$CF$3:$CT$60,9,0),0)</f>
        <v>0</v>
      </c>
    </row>
    <row r="107" spans="1:124" ht="23" customHeight="1" thickBot="1">
      <c r="A107" s="82"/>
      <c r="B107" s="15"/>
      <c r="C107" s="16"/>
      <c r="D107" s="15"/>
      <c r="E107" s="16"/>
      <c r="F107" s="15"/>
      <c r="G107" s="16"/>
      <c r="H107" s="15"/>
      <c r="I107" s="16"/>
      <c r="J107" s="15"/>
      <c r="K107" s="16"/>
      <c r="M107" s="64">
        <f t="shared" si="123"/>
        <v>0</v>
      </c>
      <c r="N107" s="56" t="str">
        <f>IF(DR102=0,"BOŞ",IF(DR102=1,"DERS",IF(DR102&gt;1,"ÇAKIŞMA")))</f>
        <v>BOŞ</v>
      </c>
      <c r="O107" s="56" t="str">
        <f>IF(DR103=0,"BOŞ",IF(DR103=1,"DERS",IF(DR103&gt;1,"ÇAKIŞMA")))</f>
        <v>BOŞ</v>
      </c>
      <c r="P107" s="56" t="str">
        <f>IF(DR104=0,"BOŞ",IF(DR104=1,"DERS",IF(DR104&gt;1,"ÇAKIŞMA")))</f>
        <v>BOŞ</v>
      </c>
      <c r="Q107" s="56" t="str">
        <f>IF(DR105=0,"BOŞ",IF(DR105=1,"DERS",IF(DR105&gt;1,"ÇAKIŞMA")))</f>
        <v>BOŞ</v>
      </c>
      <c r="R107" s="57" t="str">
        <f>IF(DR106=0,"BOŞ",IF(DR106=1,"DERS",IF(DR106&gt;1,"ÇAKIŞMA")))</f>
        <v>BOŞ</v>
      </c>
    </row>
    <row r="108" spans="1:124" ht="23" customHeight="1" thickBot="1">
      <c r="A108" s="82"/>
      <c r="B108" s="15"/>
      <c r="C108" s="16"/>
      <c r="D108" s="15"/>
      <c r="E108" s="16"/>
      <c r="F108" s="15"/>
      <c r="G108" s="16"/>
      <c r="H108" s="15"/>
      <c r="I108" s="16"/>
      <c r="J108" s="15"/>
      <c r="K108" s="16"/>
      <c r="M108" s="64">
        <f t="shared" si="123"/>
        <v>0</v>
      </c>
      <c r="N108" s="56" t="str">
        <f>IF(DS102=0,"BOŞ",IF(DS102=1,"DERS",IF(DS102&gt;1,"ÇAKIŞMA")))</f>
        <v>BOŞ</v>
      </c>
      <c r="O108" s="56" t="str">
        <f>IF(DS103=0,"BOŞ",IF(DS103=1,"DERS",IF(DS103&gt;1,"ÇAKIŞMA")))</f>
        <v>BOŞ</v>
      </c>
      <c r="P108" s="56" t="str">
        <f>IF(DS104=0,"BOŞ",IF(DS104=1,"DERS",IF(DS104&gt;1,"ÇAKIŞMA")))</f>
        <v>BOŞ</v>
      </c>
      <c r="Q108" s="56" t="str">
        <f>IF(DS105=0,"BOŞ",IF(DS105=1,"DERS",IF(DS105&gt;1,"ÇAKIŞMA")))</f>
        <v>BOŞ</v>
      </c>
      <c r="R108" s="57" t="str">
        <f>IF(DS106=0,"BOŞ",IF(DS106=1,"DERS",IF(DS106&gt;1,"ÇAKIŞMA")))</f>
        <v>BOŞ</v>
      </c>
    </row>
    <row r="109" spans="1:124" ht="23" customHeight="1" thickBot="1">
      <c r="A109" s="71"/>
      <c r="B109" s="17"/>
      <c r="C109" s="18"/>
      <c r="D109" s="17"/>
      <c r="E109" s="18"/>
      <c r="F109" s="17"/>
      <c r="G109" s="18"/>
      <c r="H109" s="17"/>
      <c r="I109" s="18"/>
      <c r="J109" s="17"/>
      <c r="K109" s="18"/>
      <c r="M109" s="87">
        <f t="shared" si="123"/>
        <v>0</v>
      </c>
      <c r="N109" s="58" t="str">
        <f>IF(DT102=0,"BOŞ",IF(DT102=1,"DERS",IF(DT102&gt;1,"ÇAKIŞMA")))</f>
        <v>BOŞ</v>
      </c>
      <c r="O109" s="58" t="str">
        <f>IF(DT103=0,"BOŞ",IF(DT103=1,"DERS",IF(DT103&gt;1,"ÇAKIŞMA")))</f>
        <v>BOŞ</v>
      </c>
      <c r="P109" s="58" t="str">
        <f>IF(DT104=0,"BOŞ",IF(DT104=1,"DERS",IF(DT104&gt;1,"ÇAKIŞMA")))</f>
        <v>BOŞ</v>
      </c>
      <c r="Q109" s="58" t="str">
        <f>IF(DT105=0,"BOŞ",IF(DT105=1,"DERS",IF(DT105&gt;1,"ÇAKIŞMA")))</f>
        <v>BOŞ</v>
      </c>
      <c r="R109" s="59" t="str">
        <f>IF(DT106=0,"BOŞ",IF(DT106=1,"DERS",IF(DT106&gt;1,"ÇAKIŞMA")))</f>
        <v>BOŞ</v>
      </c>
    </row>
    <row r="110" spans="1:124" ht="23" customHeight="1" thickBot="1">
      <c r="A110" s="69"/>
      <c r="B110" s="83"/>
      <c r="C110" s="69"/>
      <c r="D110" s="83"/>
      <c r="E110" s="69"/>
      <c r="F110" s="83"/>
      <c r="G110" s="69"/>
      <c r="H110" s="83"/>
      <c r="I110" s="69"/>
      <c r="J110" s="83"/>
      <c r="K110" s="69"/>
      <c r="M110" s="65"/>
      <c r="N110" s="60"/>
      <c r="O110" s="60"/>
      <c r="P110" s="60"/>
      <c r="Q110" s="60"/>
      <c r="R110" s="60"/>
    </row>
    <row r="111" spans="1:124" ht="23" customHeight="1" thickBot="1">
      <c r="A111" s="197"/>
      <c r="B111" s="197"/>
      <c r="C111" s="197"/>
      <c r="D111" s="197"/>
      <c r="E111" s="197"/>
      <c r="F111" s="198"/>
      <c r="G111" s="198"/>
      <c r="H111" s="198"/>
      <c r="I111" s="199"/>
      <c r="J111" s="199"/>
      <c r="K111" s="199"/>
      <c r="M111" s="62"/>
      <c r="N111" s="200" t="s">
        <v>11</v>
      </c>
      <c r="O111" s="200"/>
      <c r="P111" s="200"/>
      <c r="Q111" s="200"/>
      <c r="R111" s="200"/>
      <c r="DL111" s="37">
        <f>A111</f>
        <v>0</v>
      </c>
      <c r="DM111" s="36"/>
      <c r="DN111" s="36"/>
      <c r="DO111" s="36"/>
      <c r="DP111" s="36"/>
      <c r="DQ111" s="183">
        <f>I111</f>
        <v>0</v>
      </c>
      <c r="DR111" s="183"/>
      <c r="DS111" s="183"/>
      <c r="DT111" s="184"/>
    </row>
    <row r="112" spans="1:124" ht="23" customHeight="1" thickBot="1">
      <c r="A112" s="70"/>
      <c r="B112" s="201"/>
      <c r="C112" s="202"/>
      <c r="D112" s="201"/>
      <c r="E112" s="202"/>
      <c r="F112" s="201"/>
      <c r="G112" s="202"/>
      <c r="H112" s="201"/>
      <c r="I112" s="202"/>
      <c r="J112" s="201"/>
      <c r="K112" s="202"/>
      <c r="M112" s="63" t="s">
        <v>0</v>
      </c>
      <c r="N112" s="54" t="s">
        <v>6</v>
      </c>
      <c r="O112" s="54" t="s">
        <v>7</v>
      </c>
      <c r="P112" s="54" t="s">
        <v>8</v>
      </c>
      <c r="Q112" s="54" t="s">
        <v>9</v>
      </c>
      <c r="R112" s="55" t="s">
        <v>10</v>
      </c>
      <c r="DL112" s="39" t="s">
        <v>14</v>
      </c>
      <c r="DM112" s="27">
        <v>8</v>
      </c>
      <c r="DN112" s="26">
        <v>9</v>
      </c>
      <c r="DO112" s="26">
        <v>10</v>
      </c>
      <c r="DP112" s="26">
        <v>11</v>
      </c>
      <c r="DQ112" s="26">
        <v>13</v>
      </c>
      <c r="DR112" s="26">
        <v>14</v>
      </c>
      <c r="DS112" s="26">
        <v>15</v>
      </c>
      <c r="DT112" s="28">
        <v>16</v>
      </c>
    </row>
    <row r="113" spans="1:124" ht="23" customHeight="1" thickBot="1">
      <c r="A113" s="82"/>
      <c r="B113" s="15"/>
      <c r="C113" s="16"/>
      <c r="D113" s="15"/>
      <c r="E113" s="16"/>
      <c r="F113" s="15"/>
      <c r="G113" s="16"/>
      <c r="H113" s="15"/>
      <c r="I113" s="16"/>
      <c r="J113" s="15"/>
      <c r="K113" s="16"/>
      <c r="M113" s="64">
        <f t="shared" ref="M113:M120" si="124">A113</f>
        <v>0</v>
      </c>
      <c r="N113" s="56" t="str">
        <f>IF(DM113=0,"BOŞ",IF(DM113=1,"DERS",IF(DM113&gt;1,"ÇAKIŞMA")))</f>
        <v>BOŞ</v>
      </c>
      <c r="O113" s="56" t="str">
        <f>IF(DM114=0,"BOŞ",IF(DM114=1,"DERS",IF(DM114&gt;1,"ÇAKIŞMA")))</f>
        <v>BOŞ</v>
      </c>
      <c r="P113" s="56" t="str">
        <f>IF(DM115=0,"BOŞ",IF(DM115=1,"DERS",IF(DM115&gt;1,"ÇAKIŞMA")))</f>
        <v>BOŞ</v>
      </c>
      <c r="Q113" s="56" t="str">
        <f>IF(DM116=0,"BOŞ",IF(DM116=1,"DERS",IF(DM116&gt;1,"ÇAKIŞMA")))</f>
        <v>BOŞ</v>
      </c>
      <c r="R113" s="57" t="str">
        <f>IF(DM117=0,"BOŞ",IF(DM117=1,"DERS",IF(DM117&gt;1,"ÇAKIŞMA")))</f>
        <v>BOŞ</v>
      </c>
      <c r="DL113" s="40" t="s">
        <v>13</v>
      </c>
      <c r="DM113" s="29">
        <f>IFERROR(VLOOKUP(C113,$T$3:$AH$60,2,0),0)</f>
        <v>0</v>
      </c>
      <c r="DN113" s="29">
        <f>IFERROR(VLOOKUP(C114,$T$3:$AH$60,3,0),0)</f>
        <v>0</v>
      </c>
      <c r="DO113" s="29">
        <f>IFERROR(VLOOKUP(C115,$T$3:$AH$60,4,0),0)</f>
        <v>0</v>
      </c>
      <c r="DP113" s="29">
        <f>IFERROR(VLOOKUP(C116,$T$3:$AH$60,5,0),0)</f>
        <v>0</v>
      </c>
      <c r="DQ113" s="29">
        <f>IFERROR(VLOOKUP(C117,$T$3:$AH$60,6,0),0)</f>
        <v>0</v>
      </c>
      <c r="DR113" s="29">
        <f>IFERROR(VLOOKUP(C118,$T$3:$AH$60,7,0),0)</f>
        <v>0</v>
      </c>
      <c r="DS113" s="29">
        <f>IFERROR(VLOOKUP(C119,$T$3:$AH$60,8,0),0)</f>
        <v>0</v>
      </c>
      <c r="DT113" s="38">
        <f>IFERROR(VLOOKUP(C120,$T$3:$AH$60,9,0),0)</f>
        <v>0</v>
      </c>
    </row>
    <row r="114" spans="1:124" ht="23" customHeight="1" thickBot="1">
      <c r="A114" s="82"/>
      <c r="B114" s="15"/>
      <c r="C114" s="16"/>
      <c r="D114" s="15"/>
      <c r="E114" s="16"/>
      <c r="F114" s="15"/>
      <c r="G114" s="16"/>
      <c r="H114" s="15"/>
      <c r="I114" s="16"/>
      <c r="J114" s="15"/>
      <c r="K114" s="16"/>
      <c r="M114" s="64">
        <f t="shared" si="124"/>
        <v>0</v>
      </c>
      <c r="N114" s="56" t="str">
        <f>IF(DN113=0,"BOŞ",IF(DN113=1,"DERS",IF(DN113&gt;1,"ÇAKIŞMA")))</f>
        <v>BOŞ</v>
      </c>
      <c r="O114" s="56" t="str">
        <f>IF(DN114=0,"BOŞ",IF(DN114=1,"DERS",IF(DN114&gt;1,"ÇAKIŞMA")))</f>
        <v>BOŞ</v>
      </c>
      <c r="P114" s="56" t="str">
        <f>IF(DN115=0,"BOŞ",IF(DN115=1,"DERS",IF(DN115&gt;1,"ÇAKIŞMA")))</f>
        <v>BOŞ</v>
      </c>
      <c r="Q114" s="56" t="str">
        <f>IF(DN116=0,"BOŞ",IF(DN116=1,"DERS",IF(DN116&gt;1,"ÇAKIŞMA")))</f>
        <v>BOŞ</v>
      </c>
      <c r="R114" s="57" t="str">
        <f>IF(DN117=0,"BOŞ",IF(DN117=1,"DERS",IF(DN117&gt;1,"ÇAKIŞMA")))</f>
        <v>BOŞ</v>
      </c>
      <c r="DL114" s="40" t="s">
        <v>7</v>
      </c>
      <c r="DM114" s="29">
        <f>IFERROR(VLOOKUP(E113,$AJ$3:$AX$60,2,0),0)</f>
        <v>0</v>
      </c>
      <c r="DN114" s="29">
        <f>IFERROR(VLOOKUP(E114,$AJ$3:$AX$60,3,0),0)</f>
        <v>0</v>
      </c>
      <c r="DO114" s="29">
        <f>IFERROR(VLOOKUP(E115,$AJ$3:$AX$60,4,0),0)</f>
        <v>0</v>
      </c>
      <c r="DP114" s="29">
        <f>IFERROR(VLOOKUP(E116,$AJ$3:$AX$60,5,0),0)</f>
        <v>0</v>
      </c>
      <c r="DQ114" s="29">
        <f>IFERROR(VLOOKUP(E117,$AJ$3:$AX$60,6,0),0)</f>
        <v>0</v>
      </c>
      <c r="DR114" s="29">
        <f>IFERROR(VLOOKUP(E118,$AJ$3:$AX$60,7,0),0)</f>
        <v>0</v>
      </c>
      <c r="DS114" s="29">
        <f>IFERROR(VLOOKUP(E119,$AJ$3:$AX$60,8,0),0)</f>
        <v>0</v>
      </c>
      <c r="DT114" s="38">
        <f>IFERROR(VLOOKUP(E120,$AJ$3:$AX$60,9,0),0)</f>
        <v>0</v>
      </c>
    </row>
    <row r="115" spans="1:124" ht="23" customHeight="1" thickBot="1">
      <c r="A115" s="82"/>
      <c r="B115" s="15"/>
      <c r="C115" s="16"/>
      <c r="D115" s="15"/>
      <c r="E115" s="16"/>
      <c r="F115" s="15"/>
      <c r="G115" s="16"/>
      <c r="H115" s="15"/>
      <c r="I115" s="16"/>
      <c r="J115" s="15"/>
      <c r="K115" s="16"/>
      <c r="M115" s="64">
        <f t="shared" si="124"/>
        <v>0</v>
      </c>
      <c r="N115" s="56" t="str">
        <f>IF(DO113=0,"BOŞ",IF(DO113=1,"DERS",IF(DO113&gt;1,"ÇAKIŞMA")))</f>
        <v>BOŞ</v>
      </c>
      <c r="O115" s="56" t="str">
        <f>IF(DO114=0,"BOŞ",IF(DO114=1,"DERS",IF(DO114&gt;1,"ÇAKIŞMA")))</f>
        <v>BOŞ</v>
      </c>
      <c r="P115" s="56" t="str">
        <f>IF(DO115=0,"BOŞ",IF(DO115=1,"DERS",IF(DO115&gt;1,"ÇAKIŞMA")))</f>
        <v>BOŞ</v>
      </c>
      <c r="Q115" s="56" t="str">
        <f>IF(DO116=0,"BOŞ",IF(DO116=1,"DERS",IF(DO116&gt;1,"ÇAKIŞMA")))</f>
        <v>BOŞ</v>
      </c>
      <c r="R115" s="57" t="str">
        <f>IF(DO117=0,"BOŞ",IF(DO117=1,"DERS",IF(DO117&gt;1,"ÇAKIŞMA")))</f>
        <v>BOŞ</v>
      </c>
      <c r="DL115" s="40" t="s">
        <v>8</v>
      </c>
      <c r="DM115" s="29">
        <f>IFERROR(VLOOKUP(G113,$AZ$3:$BN$60,2,0),0)</f>
        <v>0</v>
      </c>
      <c r="DN115" s="30">
        <f>IFERROR(VLOOKUP(G114,$AZ$3:$BN$60,3,0),0)</f>
        <v>0</v>
      </c>
      <c r="DO115" s="30">
        <f>IFERROR(VLOOKUP(G115,$AZ$3:$BN$60,4,0),0)</f>
        <v>0</v>
      </c>
      <c r="DP115" s="30">
        <f>IFERROR(VLOOKUP(G116,$AZ$3:$BN$60,5,0),0)</f>
        <v>0</v>
      </c>
      <c r="DQ115" s="30">
        <f>IFERROR(VLOOKUP(G117,$AZ$3:$BN$60,6,0),0)</f>
        <v>0</v>
      </c>
      <c r="DR115" s="30">
        <f>IFERROR(VLOOKUP(G118,$AZ$3:$BN$60,7,0),0)</f>
        <v>0</v>
      </c>
      <c r="DS115" s="30">
        <f>IFERROR(VLOOKUP(G119,$AZ$3:$BN$60,8,0),0)</f>
        <v>0</v>
      </c>
      <c r="DT115" s="34">
        <f>IFERROR(VLOOKUP(G120,$AZ$3:$BN$60,9,0),0)</f>
        <v>0</v>
      </c>
    </row>
    <row r="116" spans="1:124" ht="23" customHeight="1" thickBot="1">
      <c r="A116" s="82"/>
      <c r="B116" s="15"/>
      <c r="C116" s="16"/>
      <c r="D116" s="15"/>
      <c r="E116" s="16"/>
      <c r="F116" s="15"/>
      <c r="G116" s="16"/>
      <c r="H116" s="15"/>
      <c r="I116" s="16"/>
      <c r="J116" s="15"/>
      <c r="K116" s="16"/>
      <c r="M116" s="64">
        <f t="shared" si="124"/>
        <v>0</v>
      </c>
      <c r="N116" s="56" t="str">
        <f>IF(DP113=0,"BOŞ",IF(DP113=1,"DERS",IF(DP113&gt;1,"ÇAKIŞMA")))</f>
        <v>BOŞ</v>
      </c>
      <c r="O116" s="56" t="str">
        <f>IF(DP114=0,"BOŞ",IF(DP114=1,"DERS",IF(DP114&gt;1,"ÇAKIŞMA")))</f>
        <v>BOŞ</v>
      </c>
      <c r="P116" s="56" t="str">
        <f>IF(DP115=0,"BOŞ",IF(DP115=1,"DERS",IF(DP115&gt;1,"ÇAKIŞMA")))</f>
        <v>BOŞ</v>
      </c>
      <c r="Q116" s="56" t="str">
        <f>IF(DP116=0,"BOŞ",IF(DP116=1,"DERS",IF(DP116&gt;1,"ÇAKIŞMA")))</f>
        <v>BOŞ</v>
      </c>
      <c r="R116" s="57" t="str">
        <f>IF(DP117=0,"BOŞ",IF(DP117=1,"DERS",IF(DP117&gt;1,"ÇAKIŞMA")))</f>
        <v>BOŞ</v>
      </c>
      <c r="DL116" s="40" t="s">
        <v>9</v>
      </c>
      <c r="DM116" s="29">
        <f>IFERROR(VLOOKUP(I113,$BP$3:$CD$60,2,0),0)</f>
        <v>0</v>
      </c>
      <c r="DN116" s="30">
        <f>IFERROR(VLOOKUP(I114,$BP$3:$CD$60,3,0),0)</f>
        <v>0</v>
      </c>
      <c r="DO116" s="30">
        <f>IFERROR(VLOOKUP(I115,$BP$3:$CD$60,4,0),0)</f>
        <v>0</v>
      </c>
      <c r="DP116" s="30">
        <f>IFERROR(VLOOKUP(I116,$BP$3:$CD$60,5,0),0)</f>
        <v>0</v>
      </c>
      <c r="DQ116" s="30">
        <f>IFERROR(VLOOKUP(I117,$BP$3:$CD$60,6,0),0)</f>
        <v>0</v>
      </c>
      <c r="DR116" s="30">
        <f>IFERROR(VLOOKUP(I118,$BP$3:$CD$60,7,0),0)</f>
        <v>0</v>
      </c>
      <c r="DS116" s="30">
        <f>IFERROR(VLOOKUP(I119,$BP$3:$CD$60,8,0),0)</f>
        <v>0</v>
      </c>
      <c r="DT116" s="34">
        <f>IFERROR(VLOOKUP(I120,$BP$3:$CD$60,9,0),0)</f>
        <v>0</v>
      </c>
    </row>
    <row r="117" spans="1:124" ht="23" customHeight="1" thickBot="1">
      <c r="A117" s="82"/>
      <c r="B117" s="15"/>
      <c r="C117" s="16"/>
      <c r="D117" s="15"/>
      <c r="E117" s="16"/>
      <c r="F117" s="15"/>
      <c r="G117" s="16"/>
      <c r="H117" s="15"/>
      <c r="I117" s="16"/>
      <c r="J117" s="15"/>
      <c r="K117" s="16"/>
      <c r="M117" s="64">
        <f t="shared" si="124"/>
        <v>0</v>
      </c>
      <c r="N117" s="56" t="str">
        <f>IF(DQ113=0,"BOŞ",IF(DQ113=1,"DERS",IF(DQ113&gt;1,"ÇAKIŞMA")))</f>
        <v>BOŞ</v>
      </c>
      <c r="O117" s="56" t="str">
        <f>IF(DQ114=0,"BOŞ",IF(DQ114=1,"DERS",IF(DQ114&gt;1,"ÇAKIŞMA")))</f>
        <v>BOŞ</v>
      </c>
      <c r="P117" s="56" t="str">
        <f>IF(DQ115=0,"BOŞ",IF(DQ115=1,"DERS",IF(DQ115&gt;1,"ÇAKIŞMA")))</f>
        <v>BOŞ</v>
      </c>
      <c r="Q117" s="56" t="str">
        <f>IF(DQ116=0,"BOŞ",IF(DQ116=1,"DERS",IF(DQ116&gt;1,"ÇAKIŞMA")))</f>
        <v>BOŞ</v>
      </c>
      <c r="R117" s="57" t="str">
        <f>IF(DQ117=0,"BOŞ",IF(DQ117=1,"DERS",IF(DQ117&gt;1,"ÇAKIŞMA")))</f>
        <v>BOŞ</v>
      </c>
      <c r="DL117" s="41" t="s">
        <v>10</v>
      </c>
      <c r="DM117" s="31">
        <f>IFERROR(VLOOKUP(K113,$CF$3:$CT$60,2,0),0)</f>
        <v>0</v>
      </c>
      <c r="DN117" s="32">
        <f>IFERROR(VLOOKUP(K114,$CF$3:$CT$60,3,0),0)</f>
        <v>0</v>
      </c>
      <c r="DO117" s="32">
        <f>IFERROR(VLOOKUP(K115,$CF$3:$CT$60,4,0),0)</f>
        <v>0</v>
      </c>
      <c r="DP117" s="32">
        <f>IFERROR(VLOOKUP(K116,$CF$3:$CT$60,5,0),0)</f>
        <v>0</v>
      </c>
      <c r="DQ117" s="32">
        <f>IFERROR(VLOOKUP(K117,$CF$3:$CT$60,6,0),0)</f>
        <v>0</v>
      </c>
      <c r="DR117" s="32">
        <f>IFERROR(VLOOKUP(K118,$CF$3:$CT$60,7,0),0)</f>
        <v>0</v>
      </c>
      <c r="DS117" s="32">
        <f>IFERROR(VLOOKUP(K119,$CF$3:$CT$60,8,0),0)</f>
        <v>0</v>
      </c>
      <c r="DT117" s="35">
        <f>IFERROR(VLOOKUP(K120,$CF$3:$CT$60,9,0),0)</f>
        <v>0</v>
      </c>
    </row>
    <row r="118" spans="1:124" ht="23" customHeight="1" thickBot="1">
      <c r="A118" s="82"/>
      <c r="B118" s="15"/>
      <c r="C118" s="16"/>
      <c r="D118" s="15"/>
      <c r="E118" s="16"/>
      <c r="F118" s="15"/>
      <c r="G118" s="16"/>
      <c r="H118" s="15"/>
      <c r="I118" s="16"/>
      <c r="J118" s="15"/>
      <c r="K118" s="16"/>
      <c r="M118" s="64">
        <f t="shared" si="124"/>
        <v>0</v>
      </c>
      <c r="N118" s="56" t="str">
        <f>IF(DR113=0,"BOŞ",IF(DR113=1,"DERS",IF(DR113&gt;1,"ÇAKIŞMA")))</f>
        <v>BOŞ</v>
      </c>
      <c r="O118" s="56" t="str">
        <f>IF(DR114=0,"BOŞ",IF(DR114=1,"DERS",IF(DR114&gt;1,"ÇAKIŞMA")))</f>
        <v>BOŞ</v>
      </c>
      <c r="P118" s="56" t="str">
        <f>IF(DR115=0,"BOŞ",IF(DR115=1,"DERS",IF(DR115&gt;1,"ÇAKIŞMA")))</f>
        <v>BOŞ</v>
      </c>
      <c r="Q118" s="56" t="str">
        <f>IF(DR116=0,"BOŞ",IF(DR116=1,"DERS",IF(DR116&gt;1,"ÇAKIŞMA")))</f>
        <v>BOŞ</v>
      </c>
      <c r="R118" s="57" t="str">
        <f>IF(DR117=0,"BOŞ",IF(DR117=1,"DERS",IF(DR117&gt;1,"ÇAKIŞMA")))</f>
        <v>BOŞ</v>
      </c>
    </row>
    <row r="119" spans="1:124" ht="23" customHeight="1" thickBot="1">
      <c r="A119" s="82"/>
      <c r="B119" s="15"/>
      <c r="C119" s="16"/>
      <c r="D119" s="15"/>
      <c r="E119" s="16"/>
      <c r="F119" s="15"/>
      <c r="G119" s="16"/>
      <c r="H119" s="15"/>
      <c r="I119" s="16"/>
      <c r="J119" s="15"/>
      <c r="K119" s="16"/>
      <c r="M119" s="64">
        <f t="shared" si="124"/>
        <v>0</v>
      </c>
      <c r="N119" s="56" t="str">
        <f>IF(DS113=0,"BOŞ",IF(DS113=1,"DERS",IF(DS113&gt;1,"ÇAKIŞMA")))</f>
        <v>BOŞ</v>
      </c>
      <c r="O119" s="56" t="str">
        <f>IF(DS114=0,"BOŞ",IF(DS114=1,"DERS",IF(DS114&gt;1,"ÇAKIŞMA")))</f>
        <v>BOŞ</v>
      </c>
      <c r="P119" s="56" t="str">
        <f>IF(DS115=0,"BOŞ",IF(DS115=1,"DERS",IF(DS115&gt;1,"ÇAKIŞMA")))</f>
        <v>BOŞ</v>
      </c>
      <c r="Q119" s="56" t="str">
        <f>IF(DS116=0,"BOŞ",IF(DS116=1,"DERS",IF(DS116&gt;1,"ÇAKIŞMA")))</f>
        <v>BOŞ</v>
      </c>
      <c r="R119" s="57" t="str">
        <f>IF(DS117=0,"BOŞ",IF(DS117=1,"DERS",IF(DS117&gt;1,"ÇAKIŞMA")))</f>
        <v>BOŞ</v>
      </c>
    </row>
    <row r="120" spans="1:124" ht="23" customHeight="1" thickBot="1">
      <c r="A120" s="71"/>
      <c r="B120" s="17"/>
      <c r="C120" s="18"/>
      <c r="D120" s="17"/>
      <c r="E120" s="18"/>
      <c r="F120" s="17"/>
      <c r="G120" s="18"/>
      <c r="H120" s="17"/>
      <c r="I120" s="18"/>
      <c r="J120" s="17"/>
      <c r="K120" s="18"/>
      <c r="M120" s="87">
        <f t="shared" si="124"/>
        <v>0</v>
      </c>
      <c r="N120" s="58" t="str">
        <f>IF(DT113=0,"BOŞ",IF(DT113=1,"DERS",IF(DT113&gt;1,"ÇAKIŞMA")))</f>
        <v>BOŞ</v>
      </c>
      <c r="O120" s="58" t="str">
        <f>IF(DT114=0,"BOŞ",IF(DT114=1,"DERS",IF(DT114&gt;1,"ÇAKIŞMA")))</f>
        <v>BOŞ</v>
      </c>
      <c r="P120" s="58" t="str">
        <f>IF(DT115=0,"BOŞ",IF(DT115=1,"DERS",IF(DT115&gt;1,"ÇAKIŞMA")))</f>
        <v>BOŞ</v>
      </c>
      <c r="Q120" s="58" t="str">
        <f>IF(DT116=0,"BOŞ",IF(DT116=1,"DERS",IF(DT116&gt;1,"ÇAKIŞMA")))</f>
        <v>BOŞ</v>
      </c>
      <c r="R120" s="59" t="str">
        <f>IF(DT117=0,"BOŞ",IF(DT117=1,"DERS",IF(DT117&gt;1,"ÇAKIŞMA")))</f>
        <v>BOŞ</v>
      </c>
    </row>
    <row r="121" spans="1:124" ht="23" customHeight="1" thickBot="1">
      <c r="A121" s="69"/>
      <c r="B121" s="83"/>
      <c r="C121" s="69"/>
      <c r="D121" s="83"/>
      <c r="E121" s="69"/>
      <c r="F121" s="83"/>
      <c r="G121" s="69"/>
      <c r="H121" s="83"/>
      <c r="I121" s="69"/>
      <c r="J121" s="83"/>
      <c r="K121" s="69"/>
      <c r="M121" s="65"/>
      <c r="N121" s="60"/>
      <c r="O121" s="60"/>
      <c r="P121" s="60"/>
      <c r="Q121" s="60"/>
      <c r="R121" s="60"/>
    </row>
    <row r="122" spans="1:124" ht="23" customHeight="1" thickBot="1">
      <c r="A122" s="197"/>
      <c r="B122" s="197"/>
      <c r="C122" s="197"/>
      <c r="D122" s="197"/>
      <c r="E122" s="197"/>
      <c r="F122" s="198"/>
      <c r="G122" s="198"/>
      <c r="H122" s="198"/>
      <c r="I122" s="199"/>
      <c r="J122" s="199"/>
      <c r="K122" s="199"/>
      <c r="M122" s="62"/>
      <c r="N122" s="200" t="s">
        <v>11</v>
      </c>
      <c r="O122" s="200"/>
      <c r="P122" s="200"/>
      <c r="Q122" s="200"/>
      <c r="R122" s="200"/>
      <c r="DL122" s="37">
        <f>A122</f>
        <v>0</v>
      </c>
      <c r="DM122" s="36"/>
      <c r="DN122" s="36"/>
      <c r="DO122" s="36"/>
      <c r="DP122" s="36"/>
      <c r="DQ122" s="183">
        <f>I122</f>
        <v>0</v>
      </c>
      <c r="DR122" s="183"/>
      <c r="DS122" s="183"/>
      <c r="DT122" s="184"/>
    </row>
    <row r="123" spans="1:124" ht="23" customHeight="1" thickBot="1">
      <c r="A123" s="70"/>
      <c r="B123" s="201"/>
      <c r="C123" s="202"/>
      <c r="D123" s="201"/>
      <c r="E123" s="202"/>
      <c r="F123" s="201"/>
      <c r="G123" s="202"/>
      <c r="H123" s="201"/>
      <c r="I123" s="202"/>
      <c r="J123" s="201"/>
      <c r="K123" s="202"/>
      <c r="M123" s="63" t="s">
        <v>0</v>
      </c>
      <c r="N123" s="54" t="s">
        <v>6</v>
      </c>
      <c r="O123" s="54" t="s">
        <v>7</v>
      </c>
      <c r="P123" s="54" t="s">
        <v>8</v>
      </c>
      <c r="Q123" s="54" t="s">
        <v>9</v>
      </c>
      <c r="R123" s="55" t="s">
        <v>10</v>
      </c>
      <c r="DL123" s="39" t="s">
        <v>14</v>
      </c>
      <c r="DM123" s="27">
        <v>8</v>
      </c>
      <c r="DN123" s="26">
        <v>9</v>
      </c>
      <c r="DO123" s="26">
        <v>10</v>
      </c>
      <c r="DP123" s="26">
        <v>11</v>
      </c>
      <c r="DQ123" s="26">
        <v>13</v>
      </c>
      <c r="DR123" s="26">
        <v>14</v>
      </c>
      <c r="DS123" s="26">
        <v>15</v>
      </c>
      <c r="DT123" s="28">
        <v>16</v>
      </c>
    </row>
    <row r="124" spans="1:124" ht="23" customHeight="1" thickBot="1">
      <c r="A124" s="82"/>
      <c r="B124" s="15"/>
      <c r="C124" s="16"/>
      <c r="D124" s="15"/>
      <c r="E124" s="16"/>
      <c r="F124" s="15"/>
      <c r="G124" s="16"/>
      <c r="H124" s="15"/>
      <c r="I124" s="16"/>
      <c r="J124" s="15"/>
      <c r="K124" s="16"/>
      <c r="M124" s="64">
        <f t="shared" ref="M124:M131" si="125">A124</f>
        <v>0</v>
      </c>
      <c r="N124" s="56" t="str">
        <f>IF(DM124=0,"BOŞ",IF(DM124=1,"DERS",IF(DM124&gt;1,"ÇAKIŞMA")))</f>
        <v>BOŞ</v>
      </c>
      <c r="O124" s="56" t="str">
        <f>IF(DM125=0,"BOŞ",IF(DM125=1,"DERS",IF(DM125&gt;1,"ÇAKIŞMA")))</f>
        <v>BOŞ</v>
      </c>
      <c r="P124" s="56" t="str">
        <f>IF(DM126=0,"BOŞ",IF(DM126=1,"DERS",IF(DM126&gt;1,"ÇAKIŞMA")))</f>
        <v>BOŞ</v>
      </c>
      <c r="Q124" s="56" t="str">
        <f>IF(DM127=0,"BOŞ",IF(DM127=1,"DERS",IF(DM127&gt;1,"ÇAKIŞMA")))</f>
        <v>BOŞ</v>
      </c>
      <c r="R124" s="57" t="str">
        <f>IF(DM128=0,"BOŞ",IF(DM128=1,"DERS",IF(DM128&gt;1,"ÇAKIŞMA")))</f>
        <v>BOŞ</v>
      </c>
      <c r="DL124" s="40" t="s">
        <v>13</v>
      </c>
      <c r="DM124" s="29">
        <f>IFERROR(VLOOKUP(C124,$T$3:$AH$60,2,0),0)</f>
        <v>0</v>
      </c>
      <c r="DN124" s="29">
        <f>IFERROR(VLOOKUP(C125,$T$3:$AH$60,3,0),0)</f>
        <v>0</v>
      </c>
      <c r="DO124" s="29">
        <f>IFERROR(VLOOKUP(C126,$T$3:$AH$60,4,0),0)</f>
        <v>0</v>
      </c>
      <c r="DP124" s="29">
        <f>IFERROR(VLOOKUP(C127,$T$3:$AH$60,5,0),0)</f>
        <v>0</v>
      </c>
      <c r="DQ124" s="29">
        <f>IFERROR(VLOOKUP(C128,$T$3:$AH$60,6,0),0)</f>
        <v>0</v>
      </c>
      <c r="DR124" s="29">
        <f>IFERROR(VLOOKUP(C129,$T$3:$AH$60,7,0),0)</f>
        <v>0</v>
      </c>
      <c r="DS124" s="29">
        <f>IFERROR(VLOOKUP(C130,$T$3:$AH$60,8,0),0)</f>
        <v>0</v>
      </c>
      <c r="DT124" s="38">
        <f>IFERROR(VLOOKUP(C131,$T$3:$AH$60,9,0),0)</f>
        <v>0</v>
      </c>
    </row>
    <row r="125" spans="1:124" ht="23" customHeight="1" thickBot="1">
      <c r="A125" s="82"/>
      <c r="B125" s="15"/>
      <c r="C125" s="16"/>
      <c r="D125" s="15"/>
      <c r="E125" s="16"/>
      <c r="F125" s="15"/>
      <c r="G125" s="16"/>
      <c r="H125" s="15"/>
      <c r="I125" s="16"/>
      <c r="J125" s="15"/>
      <c r="K125" s="16"/>
      <c r="M125" s="64">
        <f t="shared" si="125"/>
        <v>0</v>
      </c>
      <c r="N125" s="56" t="str">
        <f>IF(DN124=0,"BOŞ",IF(DN124=1,"DERS",IF(DN124&gt;1,"ÇAKIŞMA")))</f>
        <v>BOŞ</v>
      </c>
      <c r="O125" s="56" t="str">
        <f>IF(DN125=0,"BOŞ",IF(DN125=1,"DERS",IF(DN125&gt;1,"ÇAKIŞMA")))</f>
        <v>BOŞ</v>
      </c>
      <c r="P125" s="56" t="str">
        <f>IF(DN126=0,"BOŞ",IF(DN126=1,"DERS",IF(DN126&gt;1,"ÇAKIŞMA")))</f>
        <v>BOŞ</v>
      </c>
      <c r="Q125" s="56" t="str">
        <f>IF(DN127=0,"BOŞ",IF(DN127=1,"DERS",IF(DN127&gt;1,"ÇAKIŞMA")))</f>
        <v>BOŞ</v>
      </c>
      <c r="R125" s="57" t="str">
        <f>IF(DN128=0,"BOŞ",IF(DN128=1,"DERS",IF(DN128&gt;1,"ÇAKIŞMA")))</f>
        <v>BOŞ</v>
      </c>
      <c r="DL125" s="40" t="s">
        <v>7</v>
      </c>
      <c r="DM125" s="29">
        <f>IFERROR(VLOOKUP(E124,$AJ$3:$AX$60,2,0),0)</f>
        <v>0</v>
      </c>
      <c r="DN125" s="29">
        <f>IFERROR(VLOOKUP(E125,$AJ$3:$AX$60,3,0),0)</f>
        <v>0</v>
      </c>
      <c r="DO125" s="29">
        <f>IFERROR(VLOOKUP(E126,$AJ$3:$AX$60,4,0),0)</f>
        <v>0</v>
      </c>
      <c r="DP125" s="29">
        <f>IFERROR(VLOOKUP(E127,$AJ$3:$AX$60,5,0),0)</f>
        <v>0</v>
      </c>
      <c r="DQ125" s="29">
        <f>IFERROR(VLOOKUP(E128,$AJ$3:$AX$60,6,0),0)</f>
        <v>0</v>
      </c>
      <c r="DR125" s="29">
        <f>IFERROR(VLOOKUP(E129,$AJ$3:$AX$60,7,0),0)</f>
        <v>0</v>
      </c>
      <c r="DS125" s="29">
        <f>IFERROR(VLOOKUP(E130,$AJ$3:$AX$60,8,0),0)</f>
        <v>0</v>
      </c>
      <c r="DT125" s="38">
        <f>IFERROR(VLOOKUP(E131,$AJ$3:$AX$60,9,0),0)</f>
        <v>0</v>
      </c>
    </row>
    <row r="126" spans="1:124" ht="23" customHeight="1" thickBot="1">
      <c r="A126" s="82"/>
      <c r="B126" s="15"/>
      <c r="C126" s="16"/>
      <c r="D126" s="15"/>
      <c r="E126" s="16"/>
      <c r="F126" s="15"/>
      <c r="G126" s="16"/>
      <c r="H126" s="15"/>
      <c r="I126" s="16"/>
      <c r="J126" s="15"/>
      <c r="K126" s="16"/>
      <c r="M126" s="64">
        <f t="shared" si="125"/>
        <v>0</v>
      </c>
      <c r="N126" s="56" t="str">
        <f>IF(DO124=0,"BOŞ",IF(DO124=1,"DERS",IF(DO124&gt;1,"ÇAKIŞMA")))</f>
        <v>BOŞ</v>
      </c>
      <c r="O126" s="56" t="str">
        <f>IF(DO125=0,"BOŞ",IF(DO125=1,"DERS",IF(DO125&gt;1,"ÇAKIŞMA")))</f>
        <v>BOŞ</v>
      </c>
      <c r="P126" s="56" t="str">
        <f>IF(DO126=0,"BOŞ",IF(DO126=1,"DERS",IF(DO126&gt;1,"ÇAKIŞMA")))</f>
        <v>BOŞ</v>
      </c>
      <c r="Q126" s="56" t="str">
        <f>IF(DO127=0,"BOŞ",IF(DO127=1,"DERS",IF(DO127&gt;1,"ÇAKIŞMA")))</f>
        <v>BOŞ</v>
      </c>
      <c r="R126" s="57" t="str">
        <f>IF(DO128=0,"BOŞ",IF(DO128=1,"DERS",IF(DO128&gt;1,"ÇAKIŞMA")))</f>
        <v>BOŞ</v>
      </c>
      <c r="DL126" s="40" t="s">
        <v>8</v>
      </c>
      <c r="DM126" s="29">
        <f>IFERROR(VLOOKUP(G124,$AZ$3:$BN$60,2,0),0)</f>
        <v>0</v>
      </c>
      <c r="DN126" s="30">
        <f>IFERROR(VLOOKUP(G125,$AZ$3:$BN$60,3,0),0)</f>
        <v>0</v>
      </c>
      <c r="DO126" s="30">
        <f>IFERROR(VLOOKUP(G126,$AZ$3:$BN$60,4,0),0)</f>
        <v>0</v>
      </c>
      <c r="DP126" s="30">
        <f>IFERROR(VLOOKUP(G127,$AZ$3:$BN$60,5,0),0)</f>
        <v>0</v>
      </c>
      <c r="DQ126" s="30">
        <f>IFERROR(VLOOKUP(G128,$AZ$3:$BN$60,6,0),0)</f>
        <v>0</v>
      </c>
      <c r="DR126" s="30">
        <f>IFERROR(VLOOKUP(G129,$AZ$3:$BN$60,7,0),0)</f>
        <v>0</v>
      </c>
      <c r="DS126" s="30">
        <f>IFERROR(VLOOKUP(G130,$AZ$3:$BN$60,8,0),0)</f>
        <v>0</v>
      </c>
      <c r="DT126" s="34">
        <f>IFERROR(VLOOKUP(G131,$AZ$3:$BN$60,9,0),0)</f>
        <v>0</v>
      </c>
    </row>
    <row r="127" spans="1:124" ht="23" customHeight="1" thickBot="1">
      <c r="A127" s="82"/>
      <c r="B127" s="15"/>
      <c r="C127" s="16"/>
      <c r="D127" s="15"/>
      <c r="E127" s="16"/>
      <c r="F127" s="15"/>
      <c r="G127" s="16"/>
      <c r="H127" s="15"/>
      <c r="I127" s="16"/>
      <c r="J127" s="15"/>
      <c r="K127" s="16"/>
      <c r="M127" s="64">
        <f t="shared" si="125"/>
        <v>0</v>
      </c>
      <c r="N127" s="56" t="str">
        <f>IF(DP124=0,"BOŞ",IF(DP124=1,"DERS",IF(DP124&gt;1,"ÇAKIŞMA")))</f>
        <v>BOŞ</v>
      </c>
      <c r="O127" s="56" t="str">
        <f>IF(DP125=0,"BOŞ",IF(DP125=1,"DERS",IF(DP125&gt;1,"ÇAKIŞMA")))</f>
        <v>BOŞ</v>
      </c>
      <c r="P127" s="56" t="str">
        <f>IF(DP126=0,"BOŞ",IF(DP126=1,"DERS",IF(DP126&gt;1,"ÇAKIŞMA")))</f>
        <v>BOŞ</v>
      </c>
      <c r="Q127" s="56" t="str">
        <f>IF(DP127=0,"BOŞ",IF(DP127=1,"DERS",IF(DP127&gt;1,"ÇAKIŞMA")))</f>
        <v>BOŞ</v>
      </c>
      <c r="R127" s="57" t="str">
        <f>IF(DP128=0,"BOŞ",IF(DP128=1,"DERS",IF(DP128&gt;1,"ÇAKIŞMA")))</f>
        <v>BOŞ</v>
      </c>
      <c r="DL127" s="40" t="s">
        <v>9</v>
      </c>
      <c r="DM127" s="29">
        <f>IFERROR(VLOOKUP(I124,$BP$3:$CD$60,2,0),0)</f>
        <v>0</v>
      </c>
      <c r="DN127" s="30">
        <f>IFERROR(VLOOKUP(I125,$BP$3:$CD$60,3,0),0)</f>
        <v>0</v>
      </c>
      <c r="DO127" s="30">
        <f>IFERROR(VLOOKUP(I126,$BP$3:$CD$60,4,0),0)</f>
        <v>0</v>
      </c>
      <c r="DP127" s="30">
        <f>IFERROR(VLOOKUP(I127,$BP$3:$CD$60,5,0),0)</f>
        <v>0</v>
      </c>
      <c r="DQ127" s="30">
        <f>IFERROR(VLOOKUP(I128,$BP$3:$CD$60,6,0),0)</f>
        <v>0</v>
      </c>
      <c r="DR127" s="30">
        <f>IFERROR(VLOOKUP(I129,$BP$3:$CD$60,7,0),0)</f>
        <v>0</v>
      </c>
      <c r="DS127" s="30">
        <f>IFERROR(VLOOKUP(I130,$BP$3:$CD$60,8,0),0)</f>
        <v>0</v>
      </c>
      <c r="DT127" s="34">
        <f>IFERROR(VLOOKUP(I131,$BP$3:$CD$60,9,0),0)</f>
        <v>0</v>
      </c>
    </row>
    <row r="128" spans="1:124" ht="23" customHeight="1" thickBot="1">
      <c r="A128" s="82"/>
      <c r="B128" s="15"/>
      <c r="C128" s="16"/>
      <c r="D128" s="15"/>
      <c r="E128" s="16"/>
      <c r="F128" s="15"/>
      <c r="G128" s="16"/>
      <c r="H128" s="15"/>
      <c r="I128" s="16"/>
      <c r="J128" s="15"/>
      <c r="K128" s="16"/>
      <c r="M128" s="64">
        <f t="shared" si="125"/>
        <v>0</v>
      </c>
      <c r="N128" s="56" t="str">
        <f>IF(DQ124=0,"BOŞ",IF(DQ124=1,"DERS",IF(DQ124&gt;1,"ÇAKIŞMA")))</f>
        <v>BOŞ</v>
      </c>
      <c r="O128" s="56" t="str">
        <f>IF(DQ125=0,"BOŞ",IF(DQ125=1,"DERS",IF(DQ125&gt;1,"ÇAKIŞMA")))</f>
        <v>BOŞ</v>
      </c>
      <c r="P128" s="56" t="str">
        <f>IF(DQ126=0,"BOŞ",IF(DQ126=1,"DERS",IF(DQ126&gt;1,"ÇAKIŞMA")))</f>
        <v>BOŞ</v>
      </c>
      <c r="Q128" s="56" t="str">
        <f>IF(DQ127=0,"BOŞ",IF(DQ127=1,"DERS",IF(DQ127&gt;1,"ÇAKIŞMA")))</f>
        <v>BOŞ</v>
      </c>
      <c r="R128" s="57" t="str">
        <f>IF(DQ128=0,"BOŞ",IF(DQ128=1,"DERS",IF(DQ128&gt;1,"ÇAKIŞMA")))</f>
        <v>BOŞ</v>
      </c>
      <c r="DL128" s="41" t="s">
        <v>10</v>
      </c>
      <c r="DM128" s="31">
        <f>IFERROR(VLOOKUP(K124,$CF$3:$CT$60,2,0),0)</f>
        <v>0</v>
      </c>
      <c r="DN128" s="32">
        <f>IFERROR(VLOOKUP(K125,$CF$3:$CT$60,3,0),0)</f>
        <v>0</v>
      </c>
      <c r="DO128" s="32">
        <f>IFERROR(VLOOKUP(K126,$CF$3:$CT$60,4,0),0)</f>
        <v>0</v>
      </c>
      <c r="DP128" s="32">
        <f>IFERROR(VLOOKUP(K127,$CF$3:$CT$60,5,0),0)</f>
        <v>0</v>
      </c>
      <c r="DQ128" s="32">
        <f>IFERROR(VLOOKUP(K128,$CF$3:$CT$60,6,0),0)</f>
        <v>0</v>
      </c>
      <c r="DR128" s="32">
        <f>IFERROR(VLOOKUP(K129,$CF$3:$CT$60,7,0),0)</f>
        <v>0</v>
      </c>
      <c r="DS128" s="32">
        <f>IFERROR(VLOOKUP(K130,$CF$3:$CT$60,8,0),0)</f>
        <v>0</v>
      </c>
      <c r="DT128" s="35">
        <f>IFERROR(VLOOKUP(K131,$CF$3:$CT$60,9,0),0)</f>
        <v>0</v>
      </c>
    </row>
    <row r="129" spans="1:124" ht="23" customHeight="1" thickBot="1">
      <c r="A129" s="82"/>
      <c r="B129" s="15"/>
      <c r="C129" s="16"/>
      <c r="D129" s="15"/>
      <c r="E129" s="16"/>
      <c r="F129" s="15"/>
      <c r="G129" s="16"/>
      <c r="H129" s="15"/>
      <c r="I129" s="16"/>
      <c r="J129" s="15"/>
      <c r="K129" s="16"/>
      <c r="M129" s="64">
        <f t="shared" si="125"/>
        <v>0</v>
      </c>
      <c r="N129" s="56" t="str">
        <f>IF(DR124=0,"BOŞ",IF(DR124=1,"DERS",IF(DR124&gt;1,"ÇAKIŞMA")))</f>
        <v>BOŞ</v>
      </c>
      <c r="O129" s="56" t="str">
        <f>IF(DR125=0,"BOŞ",IF(DR125=1,"DERS",IF(DR125&gt;1,"ÇAKIŞMA")))</f>
        <v>BOŞ</v>
      </c>
      <c r="P129" s="56" t="str">
        <f>IF(DR126=0,"BOŞ",IF(DR126=1,"DERS",IF(DR126&gt;1,"ÇAKIŞMA")))</f>
        <v>BOŞ</v>
      </c>
      <c r="Q129" s="56" t="str">
        <f>IF(DR127=0,"BOŞ",IF(DR127=1,"DERS",IF(DR127&gt;1,"ÇAKIŞMA")))</f>
        <v>BOŞ</v>
      </c>
      <c r="R129" s="57" t="str">
        <f>IF(DR128=0,"BOŞ",IF(DR128=1,"DERS",IF(DR128&gt;1,"ÇAKIŞMA")))</f>
        <v>BOŞ</v>
      </c>
    </row>
    <row r="130" spans="1:124" ht="23" customHeight="1" thickBot="1">
      <c r="A130" s="82"/>
      <c r="B130" s="15"/>
      <c r="C130" s="16"/>
      <c r="D130" s="15"/>
      <c r="E130" s="16"/>
      <c r="F130" s="15"/>
      <c r="G130" s="16"/>
      <c r="H130" s="15"/>
      <c r="I130" s="16"/>
      <c r="J130" s="15"/>
      <c r="K130" s="16"/>
      <c r="M130" s="64">
        <f t="shared" si="125"/>
        <v>0</v>
      </c>
      <c r="N130" s="56" t="str">
        <f>IF(DS124=0,"BOŞ",IF(DS124=1,"DERS",IF(DS124&gt;1,"ÇAKIŞMA")))</f>
        <v>BOŞ</v>
      </c>
      <c r="O130" s="56" t="str">
        <f>IF(DS125=0,"BOŞ",IF(DS125=1,"DERS",IF(DS125&gt;1,"ÇAKIŞMA")))</f>
        <v>BOŞ</v>
      </c>
      <c r="P130" s="56" t="str">
        <f>IF(DS126=0,"BOŞ",IF(DS126=1,"DERS",IF(DS126&gt;1,"ÇAKIŞMA")))</f>
        <v>BOŞ</v>
      </c>
      <c r="Q130" s="56" t="str">
        <f>IF(DS127=0,"BOŞ",IF(DS127=1,"DERS",IF(DS127&gt;1,"ÇAKIŞMA")))</f>
        <v>BOŞ</v>
      </c>
      <c r="R130" s="57" t="str">
        <f>IF(DS128=0,"BOŞ",IF(DS128=1,"DERS",IF(DS128&gt;1,"ÇAKIŞMA")))</f>
        <v>BOŞ</v>
      </c>
    </row>
    <row r="131" spans="1:124" ht="23" customHeight="1" thickBot="1">
      <c r="A131" s="71"/>
      <c r="B131" s="17"/>
      <c r="C131" s="18"/>
      <c r="D131" s="17"/>
      <c r="E131" s="18"/>
      <c r="F131" s="17"/>
      <c r="G131" s="18"/>
      <c r="H131" s="17"/>
      <c r="I131" s="18"/>
      <c r="J131" s="17"/>
      <c r="K131" s="18"/>
      <c r="M131" s="64">
        <f t="shared" si="125"/>
        <v>0</v>
      </c>
      <c r="N131" s="58" t="str">
        <f>IF(DT124=0,"BOŞ",IF(DT124=1,"DERS",IF(DT124&gt;1,"ÇAKIŞMA")))</f>
        <v>BOŞ</v>
      </c>
      <c r="O131" s="58" t="str">
        <f>IF(DT125=0,"BOŞ",IF(DT125=1,"DERS",IF(DT125&gt;1,"ÇAKIŞMA")))</f>
        <v>BOŞ</v>
      </c>
      <c r="P131" s="58" t="str">
        <f>IF(DT126=0,"BOŞ",IF(DT126=1,"DERS",IF(DT126&gt;1,"ÇAKIŞMA")))</f>
        <v>BOŞ</v>
      </c>
      <c r="Q131" s="58" t="str">
        <f>IF(DT127=0,"BOŞ",IF(DT127=1,"DERS",IF(DT127&gt;1,"ÇAKIŞMA")))</f>
        <v>BOŞ</v>
      </c>
      <c r="R131" s="59" t="str">
        <f>IF(DT128=0,"BOŞ",IF(DT128=1,"DERS",IF(DT128&gt;1,"ÇAKIŞMA")))</f>
        <v>BOŞ</v>
      </c>
    </row>
    <row r="132" spans="1:124" ht="23" customHeight="1" thickBot="1">
      <c r="A132" s="69"/>
      <c r="B132" s="83"/>
      <c r="C132" s="69"/>
      <c r="D132" s="83"/>
      <c r="E132" s="69"/>
      <c r="F132" s="83"/>
      <c r="G132" s="69"/>
      <c r="H132" s="83"/>
      <c r="I132" s="69"/>
      <c r="J132" s="83"/>
      <c r="K132" s="69"/>
      <c r="M132" s="65"/>
      <c r="N132" s="60"/>
      <c r="O132" s="60"/>
      <c r="P132" s="60"/>
      <c r="Q132" s="60"/>
      <c r="R132" s="60"/>
    </row>
    <row r="133" spans="1:124" ht="23" customHeight="1" thickBot="1">
      <c r="A133" s="197"/>
      <c r="B133" s="197"/>
      <c r="C133" s="197"/>
      <c r="D133" s="197"/>
      <c r="E133" s="197"/>
      <c r="F133" s="198"/>
      <c r="G133" s="198"/>
      <c r="H133" s="198"/>
      <c r="I133" s="199"/>
      <c r="J133" s="199"/>
      <c r="K133" s="199"/>
      <c r="M133" s="62"/>
      <c r="N133" s="200" t="s">
        <v>11</v>
      </c>
      <c r="O133" s="200"/>
      <c r="P133" s="200"/>
      <c r="Q133" s="200"/>
      <c r="R133" s="200"/>
      <c r="DL133" s="37">
        <f>A133</f>
        <v>0</v>
      </c>
      <c r="DM133" s="36"/>
      <c r="DN133" s="36"/>
      <c r="DO133" s="36"/>
      <c r="DP133" s="36"/>
      <c r="DQ133" s="183">
        <f>I133</f>
        <v>0</v>
      </c>
      <c r="DR133" s="183"/>
      <c r="DS133" s="183"/>
      <c r="DT133" s="184"/>
    </row>
    <row r="134" spans="1:124" ht="23" customHeight="1" thickBot="1">
      <c r="A134" s="70"/>
      <c r="B134" s="201"/>
      <c r="C134" s="202"/>
      <c r="D134" s="201"/>
      <c r="E134" s="202"/>
      <c r="F134" s="201"/>
      <c r="G134" s="202"/>
      <c r="H134" s="201"/>
      <c r="I134" s="202"/>
      <c r="J134" s="201"/>
      <c r="K134" s="202"/>
      <c r="M134" s="63" t="s">
        <v>0</v>
      </c>
      <c r="N134" s="54" t="s">
        <v>6</v>
      </c>
      <c r="O134" s="54" t="s">
        <v>7</v>
      </c>
      <c r="P134" s="54" t="s">
        <v>8</v>
      </c>
      <c r="Q134" s="54" t="s">
        <v>9</v>
      </c>
      <c r="R134" s="55" t="s">
        <v>10</v>
      </c>
      <c r="DL134" s="39" t="s">
        <v>14</v>
      </c>
      <c r="DM134" s="27">
        <v>8</v>
      </c>
      <c r="DN134" s="26">
        <v>9</v>
      </c>
      <c r="DO134" s="26">
        <v>10</v>
      </c>
      <c r="DP134" s="26">
        <v>11</v>
      </c>
      <c r="DQ134" s="26">
        <v>13</v>
      </c>
      <c r="DR134" s="26">
        <v>14</v>
      </c>
      <c r="DS134" s="26">
        <v>15</v>
      </c>
      <c r="DT134" s="28">
        <v>16</v>
      </c>
    </row>
    <row r="135" spans="1:124" ht="23" customHeight="1" thickBot="1">
      <c r="A135" s="82"/>
      <c r="B135" s="15"/>
      <c r="C135" s="16"/>
      <c r="D135" s="15"/>
      <c r="E135" s="16"/>
      <c r="F135" s="15"/>
      <c r="G135" s="16"/>
      <c r="H135" s="15"/>
      <c r="I135" s="16"/>
      <c r="J135" s="15"/>
      <c r="K135" s="16"/>
      <c r="M135" s="64">
        <f t="shared" ref="M135:M142" si="126">A135</f>
        <v>0</v>
      </c>
      <c r="N135" s="56" t="str">
        <f>IF(DM135=0,"BOŞ",IF(DM135=1,"DERS",IF(DM135&gt;1,"ÇAKIŞMA")))</f>
        <v>BOŞ</v>
      </c>
      <c r="O135" s="56" t="str">
        <f>IF(DM136=0,"BOŞ",IF(DM136=1,"DERS",IF(DM136&gt;1,"ÇAKIŞMA")))</f>
        <v>BOŞ</v>
      </c>
      <c r="P135" s="56" t="str">
        <f>IF(DM137=0,"BOŞ",IF(DM137=1,"DERS",IF(DM137&gt;1,"ÇAKIŞMA")))</f>
        <v>BOŞ</v>
      </c>
      <c r="Q135" s="56" t="str">
        <f>IF(DM138=0,"BOŞ",IF(DM138=1,"DERS",IF(DM138&gt;1,"ÇAKIŞMA")))</f>
        <v>BOŞ</v>
      </c>
      <c r="R135" s="57" t="str">
        <f>IF(DM139=0,"BOŞ",IF(DM139=1,"DERS",IF(DM139&gt;1,"ÇAKIŞMA")))</f>
        <v>BOŞ</v>
      </c>
      <c r="DL135" s="40" t="s">
        <v>13</v>
      </c>
      <c r="DM135" s="29">
        <f>IFERROR(VLOOKUP(C135,$T$3:$AH$60,2,0),0)</f>
        <v>0</v>
      </c>
      <c r="DN135" s="29">
        <f>IFERROR(VLOOKUP(C136,$T$3:$AH$60,3,0),0)</f>
        <v>0</v>
      </c>
      <c r="DO135" s="29">
        <f>IFERROR(VLOOKUP(C137,$T$3:$AH$60,4,0),0)</f>
        <v>0</v>
      </c>
      <c r="DP135" s="29">
        <f>IFERROR(VLOOKUP(C138,$T$3:$AH$60,5,0),0)</f>
        <v>0</v>
      </c>
      <c r="DQ135" s="29">
        <f>IFERROR(VLOOKUP(C139,$T$3:$AH$60,6,0),0)</f>
        <v>0</v>
      </c>
      <c r="DR135" s="29">
        <f>IFERROR(VLOOKUP(C140,$T$3:$AH$60,7,0),0)</f>
        <v>0</v>
      </c>
      <c r="DS135" s="29">
        <f>IFERROR(VLOOKUP(C141,$T$3:$AH$60,8,0),0)</f>
        <v>0</v>
      </c>
      <c r="DT135" s="38">
        <f>IFERROR(VLOOKUP(C142,$T$3:$AH$60,9,0),0)</f>
        <v>0</v>
      </c>
    </row>
    <row r="136" spans="1:124" ht="23" customHeight="1" thickBot="1">
      <c r="A136" s="82"/>
      <c r="B136" s="15"/>
      <c r="C136" s="16"/>
      <c r="D136" s="15"/>
      <c r="E136" s="16"/>
      <c r="F136" s="15"/>
      <c r="G136" s="16"/>
      <c r="H136" s="15"/>
      <c r="I136" s="16"/>
      <c r="J136" s="15"/>
      <c r="K136" s="16"/>
      <c r="M136" s="64">
        <f t="shared" si="126"/>
        <v>0</v>
      </c>
      <c r="N136" s="56" t="str">
        <f>IF(DN135=0,"BOŞ",IF(DN135=1,"DERS",IF(DN135&gt;1,"ÇAKIŞMA")))</f>
        <v>BOŞ</v>
      </c>
      <c r="O136" s="56" t="str">
        <f>IF(DN136=0,"BOŞ",IF(DN136=1,"DERS",IF(DN136&gt;1,"ÇAKIŞMA")))</f>
        <v>BOŞ</v>
      </c>
      <c r="P136" s="56" t="str">
        <f>IF(DN137=0,"BOŞ",IF(DN137=1,"DERS",IF(DN137&gt;1,"ÇAKIŞMA")))</f>
        <v>BOŞ</v>
      </c>
      <c r="Q136" s="56" t="str">
        <f>IF(DN138=0,"BOŞ",IF(DN138=1,"DERS",IF(DN138&gt;1,"ÇAKIŞMA")))</f>
        <v>BOŞ</v>
      </c>
      <c r="R136" s="57" t="str">
        <f>IF(DN139=0,"BOŞ",IF(DN139=1,"DERS",IF(DN139&gt;1,"ÇAKIŞMA")))</f>
        <v>BOŞ</v>
      </c>
      <c r="DL136" s="40" t="s">
        <v>7</v>
      </c>
      <c r="DM136" s="29">
        <f>IFERROR(VLOOKUP(E135,$AJ$3:$AX$60,2,0),0)</f>
        <v>0</v>
      </c>
      <c r="DN136" s="29">
        <f>IFERROR(VLOOKUP(E136,$AJ$3:$AX$60,3,0),0)</f>
        <v>0</v>
      </c>
      <c r="DO136" s="29">
        <f>IFERROR(VLOOKUP(E137,$AJ$3:$AX$60,4,0),0)</f>
        <v>0</v>
      </c>
      <c r="DP136" s="29">
        <f>IFERROR(VLOOKUP(E138,$AJ$3:$AX$60,5,0),0)</f>
        <v>0</v>
      </c>
      <c r="DQ136" s="29">
        <f>IFERROR(VLOOKUP(E139,$AJ$3:$AX$60,6,0),0)</f>
        <v>0</v>
      </c>
      <c r="DR136" s="29">
        <f>IFERROR(VLOOKUP(E140,$AJ$3:$AX$60,7,0),0)</f>
        <v>0</v>
      </c>
      <c r="DS136" s="29">
        <f>IFERROR(VLOOKUP(E141,$AJ$3:$AX$60,8,0),0)</f>
        <v>0</v>
      </c>
      <c r="DT136" s="38">
        <f>IFERROR(VLOOKUP(E142,$AJ$3:$AX$60,9,0),0)</f>
        <v>0</v>
      </c>
    </row>
    <row r="137" spans="1:124" ht="23" customHeight="1" thickBot="1">
      <c r="A137" s="82"/>
      <c r="B137" s="15"/>
      <c r="C137" s="16"/>
      <c r="D137" s="15"/>
      <c r="E137" s="16"/>
      <c r="F137" s="15"/>
      <c r="G137" s="16"/>
      <c r="H137" s="15"/>
      <c r="I137" s="16"/>
      <c r="J137" s="15"/>
      <c r="K137" s="16"/>
      <c r="M137" s="64">
        <f t="shared" si="126"/>
        <v>0</v>
      </c>
      <c r="N137" s="56" t="str">
        <f>IF(DO135=0,"BOŞ",IF(DO135=1,"DERS",IF(DO135&gt;1,"ÇAKIŞMA")))</f>
        <v>BOŞ</v>
      </c>
      <c r="O137" s="56" t="str">
        <f>IF(DO136=0,"BOŞ",IF(DO136=1,"DERS",IF(DO136&gt;1,"ÇAKIŞMA")))</f>
        <v>BOŞ</v>
      </c>
      <c r="P137" s="56" t="str">
        <f>IF(DO137=0,"BOŞ",IF(DO137=1,"DERS",IF(DO137&gt;1,"ÇAKIŞMA")))</f>
        <v>BOŞ</v>
      </c>
      <c r="Q137" s="56" t="str">
        <f>IF(DO138=0,"BOŞ",IF(DO138=1,"DERS",IF(DO138&gt;1,"ÇAKIŞMA")))</f>
        <v>BOŞ</v>
      </c>
      <c r="R137" s="57" t="str">
        <f>IF(DO139=0,"BOŞ",IF(DO139=1,"DERS",IF(DO139&gt;1,"ÇAKIŞMA")))</f>
        <v>BOŞ</v>
      </c>
      <c r="DL137" s="40" t="s">
        <v>8</v>
      </c>
      <c r="DM137" s="29">
        <f>IFERROR(VLOOKUP(G135,$AZ$3:$BN$60,2,0),0)</f>
        <v>0</v>
      </c>
      <c r="DN137" s="30">
        <f>IFERROR(VLOOKUP(G136,$AZ$3:$BN$60,3,0),0)</f>
        <v>0</v>
      </c>
      <c r="DO137" s="30">
        <f>IFERROR(VLOOKUP(G137,$AZ$3:$BN$60,4,0),0)</f>
        <v>0</v>
      </c>
      <c r="DP137" s="30">
        <f>IFERROR(VLOOKUP(G138,$AZ$3:$BN$60,5,0),0)</f>
        <v>0</v>
      </c>
      <c r="DQ137" s="30">
        <f>IFERROR(VLOOKUP(G139,$AZ$3:$BN$60,6,0),0)</f>
        <v>0</v>
      </c>
      <c r="DR137" s="30">
        <f>IFERROR(VLOOKUP(G140,$AZ$3:$BN$60,7,0),0)</f>
        <v>0</v>
      </c>
      <c r="DS137" s="30">
        <f>IFERROR(VLOOKUP(G141,$AZ$3:$BN$60,8,0),0)</f>
        <v>0</v>
      </c>
      <c r="DT137" s="34">
        <f>IFERROR(VLOOKUP(G142,$AZ$3:$BN$60,9,0),0)</f>
        <v>0</v>
      </c>
    </row>
    <row r="138" spans="1:124" ht="23" customHeight="1" thickBot="1">
      <c r="A138" s="82"/>
      <c r="B138" s="15"/>
      <c r="C138" s="16"/>
      <c r="D138" s="15"/>
      <c r="E138" s="16"/>
      <c r="F138" s="15"/>
      <c r="G138" s="16"/>
      <c r="H138" s="15"/>
      <c r="I138" s="16"/>
      <c r="J138" s="15"/>
      <c r="K138" s="16"/>
      <c r="M138" s="64">
        <f t="shared" si="126"/>
        <v>0</v>
      </c>
      <c r="N138" s="56" t="str">
        <f>IF(DP135=0,"BOŞ",IF(DP135=1,"DERS",IF(DP135&gt;1,"ÇAKIŞMA")))</f>
        <v>BOŞ</v>
      </c>
      <c r="O138" s="56" t="str">
        <f>IF(DP136=0,"BOŞ",IF(DP136=1,"DERS",IF(DP136&gt;1,"ÇAKIŞMA")))</f>
        <v>BOŞ</v>
      </c>
      <c r="P138" s="56" t="str">
        <f>IF(DP137=0,"BOŞ",IF(DP137=1,"DERS",IF(DP137&gt;1,"ÇAKIŞMA")))</f>
        <v>BOŞ</v>
      </c>
      <c r="Q138" s="56" t="str">
        <f>IF(DP138=0,"BOŞ",IF(DP138=1,"DERS",IF(DP138&gt;1,"ÇAKIŞMA")))</f>
        <v>BOŞ</v>
      </c>
      <c r="R138" s="57" t="str">
        <f>IF(DP139=0,"BOŞ",IF(DP139=1,"DERS",IF(DP139&gt;1,"ÇAKIŞMA")))</f>
        <v>BOŞ</v>
      </c>
      <c r="DL138" s="40" t="s">
        <v>9</v>
      </c>
      <c r="DM138" s="29">
        <f>IFERROR(VLOOKUP(I135,$BP$3:$CD$60,2,0),0)</f>
        <v>0</v>
      </c>
      <c r="DN138" s="30">
        <f>IFERROR(VLOOKUP(I136,$BP$3:$CD$60,3,0),0)</f>
        <v>0</v>
      </c>
      <c r="DO138" s="30">
        <f>IFERROR(VLOOKUP(I137,$BP$3:$CD$60,4,0),0)</f>
        <v>0</v>
      </c>
      <c r="DP138" s="30">
        <f>IFERROR(VLOOKUP(I138,$BP$3:$CD$60,5,0),0)</f>
        <v>0</v>
      </c>
      <c r="DQ138" s="30">
        <f>IFERROR(VLOOKUP(I139,$BP$3:$CD$60,6,0),0)</f>
        <v>0</v>
      </c>
      <c r="DR138" s="30">
        <f>IFERROR(VLOOKUP(I140,$BP$3:$CD$60,7,0),0)</f>
        <v>0</v>
      </c>
      <c r="DS138" s="30">
        <f>IFERROR(VLOOKUP(I141,$BP$3:$CD$60,8,0),0)</f>
        <v>0</v>
      </c>
      <c r="DT138" s="34">
        <f>IFERROR(VLOOKUP(I142,$BP$3:$CD$60,9,0),0)</f>
        <v>0</v>
      </c>
    </row>
    <row r="139" spans="1:124" ht="23" customHeight="1" thickBot="1">
      <c r="A139" s="82"/>
      <c r="B139" s="15"/>
      <c r="C139" s="16"/>
      <c r="D139" s="15"/>
      <c r="E139" s="16"/>
      <c r="F139" s="15"/>
      <c r="G139" s="16"/>
      <c r="H139" s="15"/>
      <c r="I139" s="16"/>
      <c r="J139" s="15"/>
      <c r="K139" s="16"/>
      <c r="M139" s="64">
        <f t="shared" si="126"/>
        <v>0</v>
      </c>
      <c r="N139" s="56" t="str">
        <f>IF(DQ135=0,"BOŞ",IF(DQ135=1,"DERS",IF(DQ135&gt;1,"ÇAKIŞMA")))</f>
        <v>BOŞ</v>
      </c>
      <c r="O139" s="56" t="str">
        <f>IF(DQ136=0,"BOŞ",IF(DQ136=1,"DERS",IF(DQ136&gt;1,"ÇAKIŞMA")))</f>
        <v>BOŞ</v>
      </c>
      <c r="P139" s="56" t="str">
        <f>IF(DQ137=0,"BOŞ",IF(DQ137=1,"DERS",IF(DQ137&gt;1,"ÇAKIŞMA")))</f>
        <v>BOŞ</v>
      </c>
      <c r="Q139" s="56" t="str">
        <f>IF(DQ138=0,"BOŞ",IF(DQ138=1,"DERS",IF(DQ138&gt;1,"ÇAKIŞMA")))</f>
        <v>BOŞ</v>
      </c>
      <c r="R139" s="57" t="str">
        <f>IF(DQ139=0,"BOŞ",IF(DQ139=1,"DERS",IF(DQ139&gt;1,"ÇAKIŞMA")))</f>
        <v>BOŞ</v>
      </c>
      <c r="DL139" s="41" t="s">
        <v>10</v>
      </c>
      <c r="DM139" s="31">
        <f>IFERROR(VLOOKUP(K135,$CF$3:$CT$60,2,0),0)</f>
        <v>0</v>
      </c>
      <c r="DN139" s="32">
        <f>IFERROR(VLOOKUP(K136,$CF$3:$CT$60,3,0),0)</f>
        <v>0</v>
      </c>
      <c r="DO139" s="32">
        <f>IFERROR(VLOOKUP(K137,$CF$3:$CT$60,4,0),0)</f>
        <v>0</v>
      </c>
      <c r="DP139" s="32">
        <f>IFERROR(VLOOKUP(K138,$CF$3:$CT$60,5,0),0)</f>
        <v>0</v>
      </c>
      <c r="DQ139" s="32">
        <f>IFERROR(VLOOKUP(K139,$CF$3:$CT$60,6,0),0)</f>
        <v>0</v>
      </c>
      <c r="DR139" s="32">
        <f>IFERROR(VLOOKUP(K140,$CF$3:$CT$60,7,0),0)</f>
        <v>0</v>
      </c>
      <c r="DS139" s="32">
        <f>IFERROR(VLOOKUP(K141,$CF$3:$CT$60,8,0),0)</f>
        <v>0</v>
      </c>
      <c r="DT139" s="35">
        <f>IFERROR(VLOOKUP(K142,$CF$3:$CT$60,9,0),0)</f>
        <v>0</v>
      </c>
    </row>
    <row r="140" spans="1:124" ht="23" customHeight="1" thickBot="1">
      <c r="A140" s="82"/>
      <c r="B140" s="15"/>
      <c r="C140" s="16"/>
      <c r="D140" s="15"/>
      <c r="E140" s="16"/>
      <c r="F140" s="15"/>
      <c r="G140" s="16"/>
      <c r="H140" s="15"/>
      <c r="I140" s="16"/>
      <c r="J140" s="15"/>
      <c r="K140" s="16"/>
      <c r="M140" s="64">
        <f t="shared" si="126"/>
        <v>0</v>
      </c>
      <c r="N140" s="56" t="str">
        <f>IF(DR135=0,"BOŞ",IF(DR135=1,"DERS",IF(DR135&gt;1,"ÇAKIŞMA")))</f>
        <v>BOŞ</v>
      </c>
      <c r="O140" s="56" t="str">
        <f>IF(DR136=0,"BOŞ",IF(DR136=1,"DERS",IF(DR136&gt;1,"ÇAKIŞMA")))</f>
        <v>BOŞ</v>
      </c>
      <c r="P140" s="56" t="str">
        <f>IF(DR137=0,"BOŞ",IF(DR137=1,"DERS",IF(DR137&gt;1,"ÇAKIŞMA")))</f>
        <v>BOŞ</v>
      </c>
      <c r="Q140" s="56" t="str">
        <f>IF(DR138=0,"BOŞ",IF(DR138=1,"DERS",IF(DR138&gt;1,"ÇAKIŞMA")))</f>
        <v>BOŞ</v>
      </c>
      <c r="R140" s="57" t="str">
        <f>IF(DR139=0,"BOŞ",IF(DR139=1,"DERS",IF(DR139&gt;1,"ÇAKIŞMA")))</f>
        <v>BOŞ</v>
      </c>
    </row>
    <row r="141" spans="1:124" ht="23" customHeight="1" thickBot="1">
      <c r="A141" s="82"/>
      <c r="B141" s="15"/>
      <c r="C141" s="16"/>
      <c r="D141" s="15"/>
      <c r="E141" s="16"/>
      <c r="F141" s="15"/>
      <c r="G141" s="16"/>
      <c r="H141" s="15"/>
      <c r="I141" s="16"/>
      <c r="J141" s="15"/>
      <c r="K141" s="16"/>
      <c r="M141" s="64">
        <f t="shared" si="126"/>
        <v>0</v>
      </c>
      <c r="N141" s="56" t="str">
        <f>IF(DS135=0,"BOŞ",IF(DS135=1,"DERS",IF(DS135&gt;1,"ÇAKIŞMA")))</f>
        <v>BOŞ</v>
      </c>
      <c r="O141" s="56" t="str">
        <f>IF(DS136=0,"BOŞ",IF(DS136=1,"DERS",IF(DS136&gt;1,"ÇAKIŞMA")))</f>
        <v>BOŞ</v>
      </c>
      <c r="P141" s="56" t="str">
        <f>IF(DS137=0,"BOŞ",IF(DS137=1,"DERS",IF(DS137&gt;1,"ÇAKIŞMA")))</f>
        <v>BOŞ</v>
      </c>
      <c r="Q141" s="56" t="str">
        <f>IF(DS138=0,"BOŞ",IF(DS138=1,"DERS",IF(DS138&gt;1,"ÇAKIŞMA")))</f>
        <v>BOŞ</v>
      </c>
      <c r="R141" s="57" t="str">
        <f>IF(DS139=0,"BOŞ",IF(DS139=1,"DERS",IF(DS139&gt;1,"ÇAKIŞMA")))</f>
        <v>BOŞ</v>
      </c>
    </row>
    <row r="142" spans="1:124" ht="23" customHeight="1" thickBot="1">
      <c r="A142" s="71"/>
      <c r="B142" s="17"/>
      <c r="C142" s="18"/>
      <c r="D142" s="17"/>
      <c r="E142" s="18"/>
      <c r="F142" s="17"/>
      <c r="G142" s="18"/>
      <c r="H142" s="17"/>
      <c r="I142" s="18"/>
      <c r="J142" s="17"/>
      <c r="K142" s="18"/>
      <c r="M142" s="87">
        <f t="shared" si="126"/>
        <v>0</v>
      </c>
      <c r="N142" s="58" t="str">
        <f>IF(DT135=0,"BOŞ",IF(DT135=1,"DERS",IF(DT135&gt;1,"ÇAKIŞMA")))</f>
        <v>BOŞ</v>
      </c>
      <c r="O142" s="58" t="str">
        <f>IF(DT136=0,"BOŞ",IF(DT136=1,"DERS",IF(DT136&gt;1,"ÇAKIŞMA")))</f>
        <v>BOŞ</v>
      </c>
      <c r="P142" s="58" t="str">
        <f>IF(DT137=0,"BOŞ",IF(DT137=1,"DERS",IF(DT137&gt;1,"ÇAKIŞMA")))</f>
        <v>BOŞ</v>
      </c>
      <c r="Q142" s="58" t="str">
        <f>IF(DT138=0,"BOŞ",IF(DT138=1,"DERS",IF(DT138&gt;1,"ÇAKIŞMA")))</f>
        <v>BOŞ</v>
      </c>
      <c r="R142" s="59" t="str">
        <f>IF(DT139=0,"BOŞ",IF(DT139=1,"DERS",IF(DT139&gt;1,"ÇAKIŞMA")))</f>
        <v>BOŞ</v>
      </c>
    </row>
    <row r="143" spans="1:124" ht="23" customHeight="1" thickBot="1">
      <c r="A143" s="69"/>
      <c r="B143" s="83"/>
      <c r="C143" s="69"/>
      <c r="D143" s="83"/>
      <c r="E143" s="69"/>
      <c r="F143" s="83"/>
      <c r="G143" s="69"/>
      <c r="H143" s="83"/>
      <c r="I143" s="69"/>
      <c r="J143" s="83"/>
      <c r="K143" s="69"/>
      <c r="M143" s="65"/>
      <c r="N143" s="60"/>
      <c r="O143" s="60"/>
      <c r="P143" s="60"/>
      <c r="Q143" s="60"/>
      <c r="R143" s="60"/>
    </row>
    <row r="144" spans="1:124" ht="23" customHeight="1" thickBot="1">
      <c r="A144" s="197"/>
      <c r="B144" s="197"/>
      <c r="C144" s="197"/>
      <c r="D144" s="197"/>
      <c r="E144" s="197"/>
      <c r="F144" s="198"/>
      <c r="G144" s="198"/>
      <c r="H144" s="198"/>
      <c r="I144" s="199"/>
      <c r="J144" s="199"/>
      <c r="K144" s="199"/>
      <c r="M144" s="62"/>
      <c r="N144" s="200" t="s">
        <v>11</v>
      </c>
      <c r="O144" s="200"/>
      <c r="P144" s="200"/>
      <c r="Q144" s="200"/>
      <c r="R144" s="200"/>
      <c r="DL144" s="37">
        <f>A144</f>
        <v>0</v>
      </c>
      <c r="DM144" s="36"/>
      <c r="DN144" s="36"/>
      <c r="DO144" s="36"/>
      <c r="DP144" s="36"/>
      <c r="DQ144" s="183">
        <f>I144</f>
        <v>0</v>
      </c>
      <c r="DR144" s="183"/>
      <c r="DS144" s="183"/>
      <c r="DT144" s="184"/>
    </row>
    <row r="145" spans="1:124" ht="23" customHeight="1" thickBot="1">
      <c r="A145" s="70"/>
      <c r="B145" s="201"/>
      <c r="C145" s="202"/>
      <c r="D145" s="201"/>
      <c r="E145" s="202"/>
      <c r="F145" s="201"/>
      <c r="G145" s="202"/>
      <c r="H145" s="201"/>
      <c r="I145" s="202"/>
      <c r="J145" s="201"/>
      <c r="K145" s="202"/>
      <c r="M145" s="63" t="s">
        <v>0</v>
      </c>
      <c r="N145" s="54" t="s">
        <v>6</v>
      </c>
      <c r="O145" s="54" t="s">
        <v>7</v>
      </c>
      <c r="P145" s="54" t="s">
        <v>8</v>
      </c>
      <c r="Q145" s="54" t="s">
        <v>9</v>
      </c>
      <c r="R145" s="55" t="s">
        <v>10</v>
      </c>
      <c r="DL145" s="39" t="s">
        <v>14</v>
      </c>
      <c r="DM145" s="27">
        <v>8</v>
      </c>
      <c r="DN145" s="26">
        <v>9</v>
      </c>
      <c r="DO145" s="26">
        <v>10</v>
      </c>
      <c r="DP145" s="26">
        <v>11</v>
      </c>
      <c r="DQ145" s="26">
        <v>13</v>
      </c>
      <c r="DR145" s="26">
        <v>14</v>
      </c>
      <c r="DS145" s="26">
        <v>15</v>
      </c>
      <c r="DT145" s="28">
        <v>16</v>
      </c>
    </row>
    <row r="146" spans="1:124" ht="23" customHeight="1" thickBot="1">
      <c r="A146" s="82"/>
      <c r="B146" s="15"/>
      <c r="C146" s="16"/>
      <c r="D146" s="15"/>
      <c r="E146" s="16"/>
      <c r="F146" s="15"/>
      <c r="G146" s="16"/>
      <c r="H146" s="15"/>
      <c r="I146" s="16"/>
      <c r="J146" s="15"/>
      <c r="K146" s="16"/>
      <c r="M146" s="64">
        <f t="shared" ref="M146:M153" si="127">A146</f>
        <v>0</v>
      </c>
      <c r="N146" s="56" t="str">
        <f>IF(DM146=0,"BOŞ",IF(DM146=1,"DERS",IF(DM146&gt;1,"ÇAKIŞMA")))</f>
        <v>BOŞ</v>
      </c>
      <c r="O146" s="56" t="str">
        <f>IF(DM147=0,"BOŞ",IF(DM147=1,"DERS",IF(DM147&gt;1,"ÇAKIŞMA")))</f>
        <v>BOŞ</v>
      </c>
      <c r="P146" s="56" t="str">
        <f>IF(DM148=0,"BOŞ",IF(DM148=1,"DERS",IF(DM148&gt;1,"ÇAKIŞMA")))</f>
        <v>BOŞ</v>
      </c>
      <c r="Q146" s="56" t="str">
        <f>IF(DM149=0,"BOŞ",IF(DM149=1,"DERS",IF(DM149&gt;1,"ÇAKIŞMA")))</f>
        <v>BOŞ</v>
      </c>
      <c r="R146" s="57" t="str">
        <f>IF(DM150=0,"BOŞ",IF(DM150=1,"DERS",IF(DM150&gt;1,"ÇAKIŞMA")))</f>
        <v>BOŞ</v>
      </c>
      <c r="DL146" s="40" t="s">
        <v>13</v>
      </c>
      <c r="DM146" s="29">
        <f>IFERROR(VLOOKUP(C146,$T$3:$AH$60,2,0),0)</f>
        <v>0</v>
      </c>
      <c r="DN146" s="29">
        <f>IFERROR(VLOOKUP(C147,$T$3:$AH$60,3,0),0)</f>
        <v>0</v>
      </c>
      <c r="DO146" s="29">
        <f>IFERROR(VLOOKUP(C148,$T$3:$AH$60,4,0),0)</f>
        <v>0</v>
      </c>
      <c r="DP146" s="29">
        <f>IFERROR(VLOOKUP(C149,$T$3:$AH$60,5,0),0)</f>
        <v>0</v>
      </c>
      <c r="DQ146" s="29">
        <f>IFERROR(VLOOKUP(C150,$T$3:$AH$60,6,0),0)</f>
        <v>0</v>
      </c>
      <c r="DR146" s="29">
        <f>IFERROR(VLOOKUP(C151,$T$3:$AH$60,7,0),0)</f>
        <v>0</v>
      </c>
      <c r="DS146" s="29">
        <f>IFERROR(VLOOKUP(C152,$T$3:$AH$60,8,0),0)</f>
        <v>0</v>
      </c>
      <c r="DT146" s="38">
        <f>IFERROR(VLOOKUP(C153,$T$3:$AH$60,9,0),0)</f>
        <v>0</v>
      </c>
    </row>
    <row r="147" spans="1:124" ht="23" customHeight="1" thickBot="1">
      <c r="A147" s="82"/>
      <c r="B147" s="15"/>
      <c r="C147" s="16"/>
      <c r="D147" s="15"/>
      <c r="E147" s="16"/>
      <c r="F147" s="15"/>
      <c r="G147" s="16"/>
      <c r="H147" s="15"/>
      <c r="I147" s="16"/>
      <c r="J147" s="15"/>
      <c r="K147" s="16"/>
      <c r="M147" s="64">
        <f t="shared" si="127"/>
        <v>0</v>
      </c>
      <c r="N147" s="56" t="str">
        <f>IF(DN146=0,"BOŞ",IF(DN146=1,"DERS",IF(DN146&gt;1,"ÇAKIŞMA")))</f>
        <v>BOŞ</v>
      </c>
      <c r="O147" s="56" t="str">
        <f>IF(DN147=0,"BOŞ",IF(DN147=1,"DERS",IF(DN147&gt;1,"ÇAKIŞMA")))</f>
        <v>BOŞ</v>
      </c>
      <c r="P147" s="56" t="str">
        <f>IF(DN148=0,"BOŞ",IF(DN148=1,"DERS",IF(DN148&gt;1,"ÇAKIŞMA")))</f>
        <v>BOŞ</v>
      </c>
      <c r="Q147" s="56" t="str">
        <f>IF(DN149=0,"BOŞ",IF(DN149=1,"DERS",IF(DN149&gt;1,"ÇAKIŞMA")))</f>
        <v>BOŞ</v>
      </c>
      <c r="R147" s="57" t="str">
        <f>IF(DN150=0,"BOŞ",IF(DN150=1,"DERS",IF(DN150&gt;1,"ÇAKIŞMA")))</f>
        <v>BOŞ</v>
      </c>
      <c r="DL147" s="40" t="s">
        <v>7</v>
      </c>
      <c r="DM147" s="29">
        <f>IFERROR(VLOOKUP(E146,$AJ$3:$AX$60,2,0),0)</f>
        <v>0</v>
      </c>
      <c r="DN147" s="29">
        <f>IFERROR(VLOOKUP(E147,$AJ$3:$AX$60,3,0),0)</f>
        <v>0</v>
      </c>
      <c r="DO147" s="29">
        <f>IFERROR(VLOOKUP(E148,$AJ$3:$AX$60,4,0),0)</f>
        <v>0</v>
      </c>
      <c r="DP147" s="29">
        <f>IFERROR(VLOOKUP(E149,$AJ$3:$AX$60,5,0),0)</f>
        <v>0</v>
      </c>
      <c r="DQ147" s="29">
        <f>IFERROR(VLOOKUP(E150,$AJ$3:$AX$60,6,0),0)</f>
        <v>0</v>
      </c>
      <c r="DR147" s="29">
        <f>IFERROR(VLOOKUP(E151,$AJ$3:$AX$60,7,0),0)</f>
        <v>0</v>
      </c>
      <c r="DS147" s="29">
        <f>IFERROR(VLOOKUP(E152,$AJ$3:$AX$60,8,0),0)</f>
        <v>0</v>
      </c>
      <c r="DT147" s="38">
        <f>IFERROR(VLOOKUP(E153,$AJ$3:$AX$60,9,0),0)</f>
        <v>0</v>
      </c>
    </row>
    <row r="148" spans="1:124" ht="23" customHeight="1" thickBot="1">
      <c r="A148" s="82"/>
      <c r="B148" s="15"/>
      <c r="C148" s="16"/>
      <c r="D148" s="15"/>
      <c r="E148" s="16"/>
      <c r="F148" s="15"/>
      <c r="G148" s="16"/>
      <c r="H148" s="15"/>
      <c r="I148" s="16"/>
      <c r="J148" s="15"/>
      <c r="K148" s="16"/>
      <c r="M148" s="64">
        <f t="shared" si="127"/>
        <v>0</v>
      </c>
      <c r="N148" s="56" t="str">
        <f>IF(DO146=0,"BOŞ",IF(DO146=1,"DERS",IF(DO146&gt;1,"ÇAKIŞMA")))</f>
        <v>BOŞ</v>
      </c>
      <c r="O148" s="56" t="str">
        <f>IF(DO147=0,"BOŞ",IF(DO147=1,"DERS",IF(DO147&gt;1,"ÇAKIŞMA")))</f>
        <v>BOŞ</v>
      </c>
      <c r="P148" s="56" t="str">
        <f>IF(DO148=0,"BOŞ",IF(DO148=1,"DERS",IF(DO148&gt;1,"ÇAKIŞMA")))</f>
        <v>BOŞ</v>
      </c>
      <c r="Q148" s="56" t="str">
        <f>IF(DO149=0,"BOŞ",IF(DO149=1,"DERS",IF(DO149&gt;1,"ÇAKIŞMA")))</f>
        <v>BOŞ</v>
      </c>
      <c r="R148" s="57" t="str">
        <f>IF(DO150=0,"BOŞ",IF(DO150=1,"DERS",IF(DO150&gt;1,"ÇAKIŞMA")))</f>
        <v>BOŞ</v>
      </c>
      <c r="DL148" s="40" t="s">
        <v>8</v>
      </c>
      <c r="DM148" s="29">
        <f>IFERROR(VLOOKUP(G146,$AZ$3:$BN$60,2,0),0)</f>
        <v>0</v>
      </c>
      <c r="DN148" s="30">
        <f>IFERROR(VLOOKUP(G147,$AZ$3:$BN$60,3,0),0)</f>
        <v>0</v>
      </c>
      <c r="DO148" s="30">
        <f>IFERROR(VLOOKUP(G148,$AZ$3:$BN$60,4,0),0)</f>
        <v>0</v>
      </c>
      <c r="DP148" s="30">
        <f>IFERROR(VLOOKUP(G149,$AZ$3:$BN$60,5,0),0)</f>
        <v>0</v>
      </c>
      <c r="DQ148" s="30">
        <f>IFERROR(VLOOKUP(G150,$AZ$3:$BN$60,6,0),0)</f>
        <v>0</v>
      </c>
      <c r="DR148" s="30">
        <f>IFERROR(VLOOKUP(G151,$AZ$3:$BN$60,7,0),0)</f>
        <v>0</v>
      </c>
      <c r="DS148" s="30">
        <f>IFERROR(VLOOKUP(G152,$AZ$3:$BN$60,8,0),0)</f>
        <v>0</v>
      </c>
      <c r="DT148" s="34">
        <f>IFERROR(VLOOKUP(G153,$AZ$3:$BN$60,9,0),0)</f>
        <v>0</v>
      </c>
    </row>
    <row r="149" spans="1:124" ht="23" customHeight="1" thickBot="1">
      <c r="A149" s="82"/>
      <c r="B149" s="15"/>
      <c r="C149" s="16"/>
      <c r="D149" s="15"/>
      <c r="E149" s="16"/>
      <c r="F149" s="15"/>
      <c r="G149" s="16"/>
      <c r="H149" s="15"/>
      <c r="I149" s="16"/>
      <c r="J149" s="15"/>
      <c r="K149" s="16"/>
      <c r="M149" s="64">
        <f t="shared" si="127"/>
        <v>0</v>
      </c>
      <c r="N149" s="56" t="str">
        <f>IF(DP146=0,"BOŞ",IF(DP146=1,"DERS",IF(DP146&gt;1,"ÇAKIŞMA")))</f>
        <v>BOŞ</v>
      </c>
      <c r="O149" s="56" t="str">
        <f>IF(DP147=0,"BOŞ",IF(DP147=1,"DERS",IF(DP147&gt;1,"ÇAKIŞMA")))</f>
        <v>BOŞ</v>
      </c>
      <c r="P149" s="56" t="str">
        <f>IF(DP148=0,"BOŞ",IF(DP148=1,"DERS",IF(DP148&gt;1,"ÇAKIŞMA")))</f>
        <v>BOŞ</v>
      </c>
      <c r="Q149" s="56" t="str">
        <f>IF(DP149=0,"BOŞ",IF(DP149=1,"DERS",IF(DP149&gt;1,"ÇAKIŞMA")))</f>
        <v>BOŞ</v>
      </c>
      <c r="R149" s="57" t="str">
        <f>IF(DP150=0,"BOŞ",IF(DP150=1,"DERS",IF(DP150&gt;1,"ÇAKIŞMA")))</f>
        <v>BOŞ</v>
      </c>
      <c r="DL149" s="40" t="s">
        <v>9</v>
      </c>
      <c r="DM149" s="29">
        <f>IFERROR(VLOOKUP(I146,$BP$3:$CD$60,2,0),0)</f>
        <v>0</v>
      </c>
      <c r="DN149" s="30">
        <f>IFERROR(VLOOKUP(I147,$BP$3:$CD$60,3,0),0)</f>
        <v>0</v>
      </c>
      <c r="DO149" s="30">
        <f>IFERROR(VLOOKUP(I148,$BP$3:$CD$60,4,0),0)</f>
        <v>0</v>
      </c>
      <c r="DP149" s="30">
        <f>IFERROR(VLOOKUP(I149,$BP$3:$CD$60,5,0),0)</f>
        <v>0</v>
      </c>
      <c r="DQ149" s="30">
        <f>IFERROR(VLOOKUP(I150,$BP$3:$CD$60,6,0),0)</f>
        <v>0</v>
      </c>
      <c r="DR149" s="30">
        <f>IFERROR(VLOOKUP(I151,$BP$3:$CD$60,7,0),0)</f>
        <v>0</v>
      </c>
      <c r="DS149" s="30">
        <f>IFERROR(VLOOKUP(I152,$BP$3:$CD$60,8,0),0)</f>
        <v>0</v>
      </c>
      <c r="DT149" s="34">
        <f>IFERROR(VLOOKUP(I153,$BP$3:$CD$60,9,0),0)</f>
        <v>0</v>
      </c>
    </row>
    <row r="150" spans="1:124" ht="23" customHeight="1" thickBot="1">
      <c r="A150" s="82"/>
      <c r="B150" s="15"/>
      <c r="C150" s="16"/>
      <c r="D150" s="15"/>
      <c r="E150" s="16"/>
      <c r="F150" s="15"/>
      <c r="G150" s="16"/>
      <c r="H150" s="15"/>
      <c r="I150" s="16"/>
      <c r="J150" s="15"/>
      <c r="K150" s="16"/>
      <c r="M150" s="64">
        <f t="shared" si="127"/>
        <v>0</v>
      </c>
      <c r="N150" s="56" t="str">
        <f>IF(DQ146=0,"BOŞ",IF(DQ146=1,"DERS",IF(DQ146&gt;1,"ÇAKIŞMA")))</f>
        <v>BOŞ</v>
      </c>
      <c r="O150" s="56" t="str">
        <f>IF(DQ147=0,"BOŞ",IF(DQ147=1,"DERS",IF(DQ147&gt;1,"ÇAKIŞMA")))</f>
        <v>BOŞ</v>
      </c>
      <c r="P150" s="56" t="str">
        <f>IF(DQ148=0,"BOŞ",IF(DQ148=1,"DERS",IF(DQ148&gt;1,"ÇAKIŞMA")))</f>
        <v>BOŞ</v>
      </c>
      <c r="Q150" s="56" t="str">
        <f>IF(DQ149=0,"BOŞ",IF(DQ149=1,"DERS",IF(DQ149&gt;1,"ÇAKIŞMA")))</f>
        <v>BOŞ</v>
      </c>
      <c r="R150" s="57" t="str">
        <f>IF(DQ150=0,"BOŞ",IF(DQ150=1,"DERS",IF(DQ150&gt;1,"ÇAKIŞMA")))</f>
        <v>BOŞ</v>
      </c>
      <c r="DL150" s="41" t="s">
        <v>10</v>
      </c>
      <c r="DM150" s="31">
        <f>IFERROR(VLOOKUP(K146,$CF$3:$CT$60,2,0),0)</f>
        <v>0</v>
      </c>
      <c r="DN150" s="32">
        <f>IFERROR(VLOOKUP(K147,$CF$3:$CT$60,3,0),0)</f>
        <v>0</v>
      </c>
      <c r="DO150" s="32">
        <f>IFERROR(VLOOKUP(K148,$CF$3:$CT$60,4,0),0)</f>
        <v>0</v>
      </c>
      <c r="DP150" s="32">
        <f>IFERROR(VLOOKUP(K149,$CF$3:$CT$60,5,0),0)</f>
        <v>0</v>
      </c>
      <c r="DQ150" s="32">
        <f>IFERROR(VLOOKUP(K150,$CF$3:$CT$60,6,0),0)</f>
        <v>0</v>
      </c>
      <c r="DR150" s="32">
        <f>IFERROR(VLOOKUP(K151,$CF$3:$CT$60,7,0),0)</f>
        <v>0</v>
      </c>
      <c r="DS150" s="32">
        <f>IFERROR(VLOOKUP(K152,$CF$3:$CT$60,8,0),0)</f>
        <v>0</v>
      </c>
      <c r="DT150" s="35">
        <f>IFERROR(VLOOKUP(K153,$CF$3:$CT$60,9,0),0)</f>
        <v>0</v>
      </c>
    </row>
    <row r="151" spans="1:124" ht="23" customHeight="1" thickBot="1">
      <c r="A151" s="82"/>
      <c r="B151" s="15"/>
      <c r="C151" s="16"/>
      <c r="D151" s="15"/>
      <c r="E151" s="16"/>
      <c r="F151" s="15"/>
      <c r="G151" s="16"/>
      <c r="H151" s="15"/>
      <c r="I151" s="16"/>
      <c r="J151" s="15"/>
      <c r="K151" s="16"/>
      <c r="M151" s="64">
        <f t="shared" si="127"/>
        <v>0</v>
      </c>
      <c r="N151" s="56" t="str">
        <f>IF(DR146=0,"BOŞ",IF(DR146=1,"DERS",IF(DR146&gt;1,"ÇAKIŞMA")))</f>
        <v>BOŞ</v>
      </c>
      <c r="O151" s="56" t="str">
        <f>IF(DR147=0,"BOŞ",IF(DR147=1,"DERS",IF(DR147&gt;1,"ÇAKIŞMA")))</f>
        <v>BOŞ</v>
      </c>
      <c r="P151" s="56" t="str">
        <f>IF(DR148=0,"BOŞ",IF(DR148=1,"DERS",IF(DR148&gt;1,"ÇAKIŞMA")))</f>
        <v>BOŞ</v>
      </c>
      <c r="Q151" s="56" t="str">
        <f>IF(DR149=0,"BOŞ",IF(DR149=1,"DERS",IF(DR149&gt;1,"ÇAKIŞMA")))</f>
        <v>BOŞ</v>
      </c>
      <c r="R151" s="57" t="str">
        <f>IF(DR150=0,"BOŞ",IF(DR150=1,"DERS",IF(DR150&gt;1,"ÇAKIŞMA")))</f>
        <v>BOŞ</v>
      </c>
    </row>
    <row r="152" spans="1:124" ht="23" customHeight="1" thickBot="1">
      <c r="A152" s="82"/>
      <c r="B152" s="15"/>
      <c r="C152" s="16"/>
      <c r="D152" s="15"/>
      <c r="E152" s="16"/>
      <c r="F152" s="15"/>
      <c r="G152" s="16"/>
      <c r="H152" s="15"/>
      <c r="I152" s="16"/>
      <c r="J152" s="15"/>
      <c r="K152" s="16"/>
      <c r="M152" s="64">
        <f t="shared" si="127"/>
        <v>0</v>
      </c>
      <c r="N152" s="56" t="str">
        <f>IF(DS146=0,"BOŞ",IF(DS146=1,"DERS",IF(DS146&gt;1,"ÇAKIŞMA")))</f>
        <v>BOŞ</v>
      </c>
      <c r="O152" s="56" t="str">
        <f>IF(DS147=0,"BOŞ",IF(DS147=1,"DERS",IF(DS147&gt;1,"ÇAKIŞMA")))</f>
        <v>BOŞ</v>
      </c>
      <c r="P152" s="56" t="str">
        <f>IF(DS148=0,"BOŞ",IF(DS148=1,"DERS",IF(DS148&gt;1,"ÇAKIŞMA")))</f>
        <v>BOŞ</v>
      </c>
      <c r="Q152" s="56" t="str">
        <f>IF(DS149=0,"BOŞ",IF(DS149=1,"DERS",IF(DS149&gt;1,"ÇAKIŞMA")))</f>
        <v>BOŞ</v>
      </c>
      <c r="R152" s="57" t="str">
        <f>IF(DS150=0,"BOŞ",IF(DS150=1,"DERS",IF(DS150&gt;1,"ÇAKIŞMA")))</f>
        <v>BOŞ</v>
      </c>
    </row>
    <row r="153" spans="1:124" ht="23" customHeight="1" thickBot="1">
      <c r="A153" s="71"/>
      <c r="B153" s="17"/>
      <c r="C153" s="18"/>
      <c r="D153" s="17"/>
      <c r="E153" s="18"/>
      <c r="F153" s="17"/>
      <c r="G153" s="18"/>
      <c r="H153" s="17"/>
      <c r="I153" s="18"/>
      <c r="J153" s="17"/>
      <c r="K153" s="18"/>
      <c r="M153" s="87">
        <f t="shared" si="127"/>
        <v>0</v>
      </c>
      <c r="N153" s="58" t="str">
        <f>IF(DT146=0,"BOŞ",IF(DT146=1,"DERS",IF(DT146&gt;1,"ÇAKIŞMA")))</f>
        <v>BOŞ</v>
      </c>
      <c r="O153" s="58" t="str">
        <f>IF(DT147=0,"BOŞ",IF(DT147=1,"DERS",IF(DT147&gt;1,"ÇAKIŞMA")))</f>
        <v>BOŞ</v>
      </c>
      <c r="P153" s="58" t="str">
        <f>IF(DT148=0,"BOŞ",IF(DT148=1,"DERS",IF(DT148&gt;1,"ÇAKIŞMA")))</f>
        <v>BOŞ</v>
      </c>
      <c r="Q153" s="58" t="str">
        <f>IF(DT149=0,"BOŞ",IF(DT149=1,"DERS",IF(DT149&gt;1,"ÇAKIŞMA")))</f>
        <v>BOŞ</v>
      </c>
      <c r="R153" s="59" t="str">
        <f>IF(DT150=0,"BOŞ",IF(DT150=1,"DERS",IF(DT150&gt;1,"ÇAKIŞMA")))</f>
        <v>BOŞ</v>
      </c>
    </row>
    <row r="154" spans="1:124" ht="23" customHeight="1" thickBot="1">
      <c r="A154" s="69"/>
      <c r="B154" s="83"/>
      <c r="C154" s="69"/>
      <c r="D154" s="83"/>
      <c r="E154" s="69"/>
      <c r="F154" s="83"/>
      <c r="G154" s="69"/>
      <c r="H154" s="83"/>
      <c r="I154" s="69"/>
      <c r="J154" s="83"/>
      <c r="K154" s="69"/>
      <c r="M154" s="65"/>
      <c r="N154" s="60"/>
      <c r="O154" s="60"/>
      <c r="P154" s="60"/>
      <c r="Q154" s="60"/>
      <c r="R154" s="60"/>
    </row>
    <row r="155" spans="1:124" ht="23" customHeight="1" thickBot="1">
      <c r="A155" s="197"/>
      <c r="B155" s="197"/>
      <c r="C155" s="197"/>
      <c r="D155" s="197"/>
      <c r="E155" s="197"/>
      <c r="F155" s="198"/>
      <c r="G155" s="198"/>
      <c r="H155" s="198"/>
      <c r="I155" s="199"/>
      <c r="J155" s="199"/>
      <c r="K155" s="199"/>
      <c r="M155" s="62"/>
      <c r="N155" s="200" t="s">
        <v>11</v>
      </c>
      <c r="O155" s="200"/>
      <c r="P155" s="200"/>
      <c r="Q155" s="200"/>
      <c r="R155" s="200"/>
      <c r="DL155" s="37">
        <f>A155</f>
        <v>0</v>
      </c>
      <c r="DM155" s="36"/>
      <c r="DN155" s="36"/>
      <c r="DO155" s="36"/>
      <c r="DP155" s="36"/>
      <c r="DQ155" s="183">
        <f>I155</f>
        <v>0</v>
      </c>
      <c r="DR155" s="183"/>
      <c r="DS155" s="183"/>
      <c r="DT155" s="184"/>
    </row>
    <row r="156" spans="1:124" ht="23" customHeight="1" thickBot="1">
      <c r="A156" s="70"/>
      <c r="B156" s="201"/>
      <c r="C156" s="202"/>
      <c r="D156" s="201"/>
      <c r="E156" s="202"/>
      <c r="F156" s="201"/>
      <c r="G156" s="202"/>
      <c r="H156" s="201"/>
      <c r="I156" s="202"/>
      <c r="J156" s="201"/>
      <c r="K156" s="202"/>
      <c r="M156" s="63" t="s">
        <v>0</v>
      </c>
      <c r="N156" s="54" t="s">
        <v>6</v>
      </c>
      <c r="O156" s="54" t="s">
        <v>7</v>
      </c>
      <c r="P156" s="54" t="s">
        <v>8</v>
      </c>
      <c r="Q156" s="54" t="s">
        <v>9</v>
      </c>
      <c r="R156" s="55" t="s">
        <v>10</v>
      </c>
      <c r="DL156" s="39" t="s">
        <v>14</v>
      </c>
      <c r="DM156" s="27">
        <v>8</v>
      </c>
      <c r="DN156" s="26">
        <v>9</v>
      </c>
      <c r="DO156" s="26">
        <v>10</v>
      </c>
      <c r="DP156" s="26">
        <v>11</v>
      </c>
      <c r="DQ156" s="26">
        <v>13</v>
      </c>
      <c r="DR156" s="26">
        <v>14</v>
      </c>
      <c r="DS156" s="26">
        <v>15</v>
      </c>
      <c r="DT156" s="28">
        <v>16</v>
      </c>
    </row>
    <row r="157" spans="1:124" ht="23" customHeight="1" thickBot="1">
      <c r="A157" s="82"/>
      <c r="B157" s="15"/>
      <c r="C157" s="16"/>
      <c r="D157" s="15"/>
      <c r="E157" s="16"/>
      <c r="F157" s="15"/>
      <c r="G157" s="16"/>
      <c r="H157" s="15"/>
      <c r="I157" s="16"/>
      <c r="J157" s="15"/>
      <c r="K157" s="16"/>
      <c r="M157" s="64">
        <f t="shared" ref="M157:M164" si="128">A157</f>
        <v>0</v>
      </c>
      <c r="N157" s="56" t="str">
        <f>IF(DM157=0,"BOŞ",IF(DM157=1,"DERS",IF(DM157&gt;1,"ÇAKIŞMA")))</f>
        <v>BOŞ</v>
      </c>
      <c r="O157" s="56" t="str">
        <f>IF(DM158=0,"BOŞ",IF(DM158=1,"DERS",IF(DM158&gt;1,"ÇAKIŞMA")))</f>
        <v>BOŞ</v>
      </c>
      <c r="P157" s="56" t="str">
        <f>IF(DM159=0,"BOŞ",IF(DM159=1,"DERS",IF(DM159&gt;1,"ÇAKIŞMA")))</f>
        <v>BOŞ</v>
      </c>
      <c r="Q157" s="56" t="str">
        <f>IF(DM160=0,"BOŞ",IF(DM160=1,"DERS",IF(DM160&gt;1,"ÇAKIŞMA")))</f>
        <v>BOŞ</v>
      </c>
      <c r="R157" s="57" t="str">
        <f>IF(DM161=0,"BOŞ",IF(DM161=1,"DERS",IF(DM161&gt;1,"ÇAKIŞMA")))</f>
        <v>BOŞ</v>
      </c>
      <c r="DL157" s="40" t="s">
        <v>13</v>
      </c>
      <c r="DM157" s="29">
        <f>IFERROR(VLOOKUP(C157,$T$3:$AH$60,2,0),0)</f>
        <v>0</v>
      </c>
      <c r="DN157" s="29">
        <f>IFERROR(VLOOKUP(C158,$T$3:$AH$60,3,0),0)</f>
        <v>0</v>
      </c>
      <c r="DO157" s="29">
        <f>IFERROR(VLOOKUP(C159,$T$3:$AH$60,4,0),0)</f>
        <v>0</v>
      </c>
      <c r="DP157" s="29">
        <f>IFERROR(VLOOKUP(C160,$T$3:$AH$60,5,0),0)</f>
        <v>0</v>
      </c>
      <c r="DQ157" s="29">
        <f>IFERROR(VLOOKUP(C161,$T$3:$AH$60,6,0),0)</f>
        <v>0</v>
      </c>
      <c r="DR157" s="29">
        <f>IFERROR(VLOOKUP(C162,$T$3:$AH$60,7,0),0)</f>
        <v>0</v>
      </c>
      <c r="DS157" s="29">
        <f>IFERROR(VLOOKUP(C163,$T$3:$AH$60,8,0),0)</f>
        <v>0</v>
      </c>
      <c r="DT157" s="38">
        <f>IFERROR(VLOOKUP(C164,$T$3:$AH$60,9,0),0)</f>
        <v>0</v>
      </c>
    </row>
    <row r="158" spans="1:124" ht="23" customHeight="1" thickBot="1">
      <c r="A158" s="82"/>
      <c r="B158" s="15"/>
      <c r="C158" s="16"/>
      <c r="D158" s="15"/>
      <c r="E158" s="16"/>
      <c r="F158" s="15"/>
      <c r="G158" s="16"/>
      <c r="H158" s="15"/>
      <c r="I158" s="16"/>
      <c r="J158" s="15"/>
      <c r="K158" s="16"/>
      <c r="M158" s="64">
        <f t="shared" si="128"/>
        <v>0</v>
      </c>
      <c r="N158" s="56" t="str">
        <f>IF(DN157=0,"BOŞ",IF(DN157=1,"DERS",IF(DN157&gt;1,"ÇAKIŞMA")))</f>
        <v>BOŞ</v>
      </c>
      <c r="O158" s="56" t="str">
        <f>IF(DN158=0,"BOŞ",IF(DN158=1,"DERS",IF(DN158&gt;1,"ÇAKIŞMA")))</f>
        <v>BOŞ</v>
      </c>
      <c r="P158" s="56" t="str">
        <f>IF(DN159=0,"BOŞ",IF(DN159=1,"DERS",IF(DN159&gt;1,"ÇAKIŞMA")))</f>
        <v>BOŞ</v>
      </c>
      <c r="Q158" s="56" t="str">
        <f>IF(DN160=0,"BOŞ",IF(DN160=1,"DERS",IF(DN160&gt;1,"ÇAKIŞMA")))</f>
        <v>BOŞ</v>
      </c>
      <c r="R158" s="57" t="str">
        <f>IF(DN161=0,"BOŞ",IF(DN161=1,"DERS",IF(DN161&gt;1,"ÇAKIŞMA")))</f>
        <v>BOŞ</v>
      </c>
      <c r="DL158" s="40" t="s">
        <v>7</v>
      </c>
      <c r="DM158" s="29">
        <f>IFERROR(VLOOKUP(E157,$AJ$3:$AX$60,2,0),0)</f>
        <v>0</v>
      </c>
      <c r="DN158" s="29">
        <f>IFERROR(VLOOKUP(E158,$AJ$3:$AX$60,3,0),0)</f>
        <v>0</v>
      </c>
      <c r="DO158" s="29">
        <f>IFERROR(VLOOKUP(E159,$AJ$3:$AX$60,4,0),0)</f>
        <v>0</v>
      </c>
      <c r="DP158" s="29">
        <f>IFERROR(VLOOKUP(E160,$AJ$3:$AX$60,5,0),0)</f>
        <v>0</v>
      </c>
      <c r="DQ158" s="29">
        <f>IFERROR(VLOOKUP(E161,$AJ$3:$AX$60,6,0),0)</f>
        <v>0</v>
      </c>
      <c r="DR158" s="29">
        <f>IFERROR(VLOOKUP(E162,$AJ$3:$AX$60,7,0),0)</f>
        <v>0</v>
      </c>
      <c r="DS158" s="29">
        <f>IFERROR(VLOOKUP(E163,$AJ$3:$AX$60,8,0),0)</f>
        <v>0</v>
      </c>
      <c r="DT158" s="38">
        <f>IFERROR(VLOOKUP(E164,$AJ$3:$AX$60,9,0),0)</f>
        <v>0</v>
      </c>
    </row>
    <row r="159" spans="1:124" ht="23" customHeight="1" thickBot="1">
      <c r="A159" s="82"/>
      <c r="B159" s="15"/>
      <c r="C159" s="16"/>
      <c r="D159" s="15"/>
      <c r="E159" s="16"/>
      <c r="F159" s="15"/>
      <c r="G159" s="16"/>
      <c r="H159" s="15"/>
      <c r="I159" s="16"/>
      <c r="J159" s="15"/>
      <c r="K159" s="16"/>
      <c r="M159" s="64">
        <f t="shared" si="128"/>
        <v>0</v>
      </c>
      <c r="N159" s="56" t="str">
        <f>IF(DO157=0,"BOŞ",IF(DO157=1,"DERS",IF(DO157&gt;1,"ÇAKIŞMA")))</f>
        <v>BOŞ</v>
      </c>
      <c r="O159" s="56" t="str">
        <f>IF(DO158=0,"BOŞ",IF(DO158=1,"DERS",IF(DO158&gt;1,"ÇAKIŞMA")))</f>
        <v>BOŞ</v>
      </c>
      <c r="P159" s="56" t="str">
        <f>IF(DO159=0,"BOŞ",IF(DO159=1,"DERS",IF(DO159&gt;1,"ÇAKIŞMA")))</f>
        <v>BOŞ</v>
      </c>
      <c r="Q159" s="56" t="str">
        <f>IF(DO160=0,"BOŞ",IF(DO160=1,"DERS",IF(DO160&gt;1,"ÇAKIŞMA")))</f>
        <v>BOŞ</v>
      </c>
      <c r="R159" s="57" t="str">
        <f>IF(DO161=0,"BOŞ",IF(DO161=1,"DERS",IF(DO161&gt;1,"ÇAKIŞMA")))</f>
        <v>BOŞ</v>
      </c>
      <c r="DL159" s="40" t="s">
        <v>8</v>
      </c>
      <c r="DM159" s="29">
        <f>IFERROR(VLOOKUP(G157,$AZ$3:$BN$60,2,0),0)</f>
        <v>0</v>
      </c>
      <c r="DN159" s="30">
        <f>IFERROR(VLOOKUP(G158,$AZ$3:$BN$60,3,0),0)</f>
        <v>0</v>
      </c>
      <c r="DO159" s="30">
        <f>IFERROR(VLOOKUP(G159,$AZ$3:$BN$60,4,0),0)</f>
        <v>0</v>
      </c>
      <c r="DP159" s="30">
        <f>IFERROR(VLOOKUP(G160,$AZ$3:$BN$60,5,0),0)</f>
        <v>0</v>
      </c>
      <c r="DQ159" s="30">
        <f>IFERROR(VLOOKUP(G161,$AZ$3:$BN$60,6,0),0)</f>
        <v>0</v>
      </c>
      <c r="DR159" s="30">
        <f>IFERROR(VLOOKUP(G162,$AZ$3:$BN$60,7,0),0)</f>
        <v>0</v>
      </c>
      <c r="DS159" s="30">
        <f>IFERROR(VLOOKUP(G163,$AZ$3:$BN$60,8,0),0)</f>
        <v>0</v>
      </c>
      <c r="DT159" s="34">
        <f>IFERROR(VLOOKUP(G164,$AZ$3:$BN$60,9,0),0)</f>
        <v>0</v>
      </c>
    </row>
    <row r="160" spans="1:124" ht="23" customHeight="1" thickBot="1">
      <c r="A160" s="82"/>
      <c r="B160" s="15"/>
      <c r="C160" s="16"/>
      <c r="D160" s="15"/>
      <c r="E160" s="16"/>
      <c r="F160" s="15"/>
      <c r="G160" s="16"/>
      <c r="H160" s="15"/>
      <c r="I160" s="16"/>
      <c r="J160" s="15"/>
      <c r="K160" s="16"/>
      <c r="M160" s="64">
        <f t="shared" si="128"/>
        <v>0</v>
      </c>
      <c r="N160" s="56" t="str">
        <f>IF(DP157=0,"BOŞ",IF(DP157=1,"DERS",IF(DP157&gt;1,"ÇAKIŞMA")))</f>
        <v>BOŞ</v>
      </c>
      <c r="O160" s="56" t="str">
        <f>IF(DP158=0,"BOŞ",IF(DP158=1,"DERS",IF(DP158&gt;1,"ÇAKIŞMA")))</f>
        <v>BOŞ</v>
      </c>
      <c r="P160" s="56" t="str">
        <f>IF(DP159=0,"BOŞ",IF(DP159=1,"DERS",IF(DP159&gt;1,"ÇAKIŞMA")))</f>
        <v>BOŞ</v>
      </c>
      <c r="Q160" s="56" t="str">
        <f>IF(DP160=0,"BOŞ",IF(DP160=1,"DERS",IF(DP160&gt;1,"ÇAKIŞMA")))</f>
        <v>BOŞ</v>
      </c>
      <c r="R160" s="57" t="str">
        <f>IF(DP161=0,"BOŞ",IF(DP161=1,"DERS",IF(DP161&gt;1,"ÇAKIŞMA")))</f>
        <v>BOŞ</v>
      </c>
      <c r="DL160" s="40" t="s">
        <v>9</v>
      </c>
      <c r="DM160" s="29">
        <f>IFERROR(VLOOKUP(I157,$BP$3:$CD$60,2,0),0)</f>
        <v>0</v>
      </c>
      <c r="DN160" s="30">
        <f>IFERROR(VLOOKUP(I158,$BP$3:$CD$60,3,0),0)</f>
        <v>0</v>
      </c>
      <c r="DO160" s="30">
        <f>IFERROR(VLOOKUP(I159,$BP$3:$CD$60,4,0),0)</f>
        <v>0</v>
      </c>
      <c r="DP160" s="30">
        <f>IFERROR(VLOOKUP(I160,$BP$3:$CD$60,5,0),0)</f>
        <v>0</v>
      </c>
      <c r="DQ160" s="30">
        <f>IFERROR(VLOOKUP(I161,$BP$3:$CD$60,6,0),0)</f>
        <v>0</v>
      </c>
      <c r="DR160" s="30">
        <f>IFERROR(VLOOKUP(I162,$BP$3:$CD$60,7,0),0)</f>
        <v>0</v>
      </c>
      <c r="DS160" s="30">
        <f>IFERROR(VLOOKUP(I163,$BP$3:$CD$60,8,0),0)</f>
        <v>0</v>
      </c>
      <c r="DT160" s="34">
        <f>IFERROR(VLOOKUP(I164,$BP$3:$CD$60,9,0),0)</f>
        <v>0</v>
      </c>
    </row>
    <row r="161" spans="1:124" ht="23" customHeight="1" thickBot="1">
      <c r="A161" s="82"/>
      <c r="B161" s="15"/>
      <c r="C161" s="16"/>
      <c r="D161" s="15"/>
      <c r="E161" s="16"/>
      <c r="F161" s="15"/>
      <c r="G161" s="16"/>
      <c r="H161" s="15"/>
      <c r="I161" s="16"/>
      <c r="J161" s="15"/>
      <c r="K161" s="16"/>
      <c r="M161" s="64">
        <f t="shared" si="128"/>
        <v>0</v>
      </c>
      <c r="N161" s="56" t="str">
        <f>IF(DQ157=0,"BOŞ",IF(DQ157=1,"DERS",IF(DQ157&gt;1,"ÇAKIŞMA")))</f>
        <v>BOŞ</v>
      </c>
      <c r="O161" s="56" t="str">
        <f>IF(DQ158=0,"BOŞ",IF(DQ158=1,"DERS",IF(DQ158&gt;1,"ÇAKIŞMA")))</f>
        <v>BOŞ</v>
      </c>
      <c r="P161" s="56" t="str">
        <f>IF(DQ159=0,"BOŞ",IF(DQ159=1,"DERS",IF(DQ159&gt;1,"ÇAKIŞMA")))</f>
        <v>BOŞ</v>
      </c>
      <c r="Q161" s="56" t="str">
        <f>IF(DQ160=0,"BOŞ",IF(DQ160=1,"DERS",IF(DQ160&gt;1,"ÇAKIŞMA")))</f>
        <v>BOŞ</v>
      </c>
      <c r="R161" s="57" t="str">
        <f>IF(DQ161=0,"BOŞ",IF(DQ161=1,"DERS",IF(DQ161&gt;1,"ÇAKIŞMA")))</f>
        <v>BOŞ</v>
      </c>
      <c r="DL161" s="41" t="s">
        <v>10</v>
      </c>
      <c r="DM161" s="31">
        <f>IFERROR(VLOOKUP(K157,$CF$3:$CT$60,2,0),0)</f>
        <v>0</v>
      </c>
      <c r="DN161" s="32">
        <f>IFERROR(VLOOKUP(K158,$CF$3:$CT$60,3,0),0)</f>
        <v>0</v>
      </c>
      <c r="DO161" s="32">
        <f>IFERROR(VLOOKUP(K159,$CF$3:$CT$60,4,0),0)</f>
        <v>0</v>
      </c>
      <c r="DP161" s="32">
        <f>IFERROR(VLOOKUP(K160,$CF$3:$CT$60,5,0),0)</f>
        <v>0</v>
      </c>
      <c r="DQ161" s="32">
        <f>IFERROR(VLOOKUP(K161,$CF$3:$CT$60,6,0),0)</f>
        <v>0</v>
      </c>
      <c r="DR161" s="32">
        <f>IFERROR(VLOOKUP(K162,$CF$3:$CT$60,7,0),0)</f>
        <v>0</v>
      </c>
      <c r="DS161" s="32">
        <f>IFERROR(VLOOKUP(K163,$CF$3:$CT$60,8,0),0)</f>
        <v>0</v>
      </c>
      <c r="DT161" s="35">
        <f>IFERROR(VLOOKUP(K164,$CF$3:$CT$60,9,0),0)</f>
        <v>0</v>
      </c>
    </row>
    <row r="162" spans="1:124" ht="23" customHeight="1" thickBot="1">
      <c r="A162" s="82"/>
      <c r="B162" s="15"/>
      <c r="C162" s="16"/>
      <c r="D162" s="15"/>
      <c r="E162" s="16"/>
      <c r="F162" s="15"/>
      <c r="G162" s="16"/>
      <c r="H162" s="15"/>
      <c r="I162" s="16"/>
      <c r="J162" s="15"/>
      <c r="K162" s="16"/>
      <c r="M162" s="64">
        <f t="shared" si="128"/>
        <v>0</v>
      </c>
      <c r="N162" s="56" t="str">
        <f>IF(DR157=0,"BOŞ",IF(DR157=1,"DERS",IF(DR157&gt;1,"ÇAKIŞMA")))</f>
        <v>BOŞ</v>
      </c>
      <c r="O162" s="56" t="str">
        <f>IF(DR158=0,"BOŞ",IF(DR158=1,"DERS",IF(DR158&gt;1,"ÇAKIŞMA")))</f>
        <v>BOŞ</v>
      </c>
      <c r="P162" s="56" t="str">
        <f>IF(DR159=0,"BOŞ",IF(DR159=1,"DERS",IF(DR159&gt;1,"ÇAKIŞMA")))</f>
        <v>BOŞ</v>
      </c>
      <c r="Q162" s="56" t="str">
        <f>IF(DR160=0,"BOŞ",IF(DR160=1,"DERS",IF(DR160&gt;1,"ÇAKIŞMA")))</f>
        <v>BOŞ</v>
      </c>
      <c r="R162" s="57" t="str">
        <f>IF(DR161=0,"BOŞ",IF(DR161=1,"DERS",IF(DR161&gt;1,"ÇAKIŞMA")))</f>
        <v>BOŞ</v>
      </c>
    </row>
    <row r="163" spans="1:124" ht="23" customHeight="1" thickBot="1">
      <c r="A163" s="82"/>
      <c r="B163" s="15"/>
      <c r="C163" s="16"/>
      <c r="D163" s="15"/>
      <c r="E163" s="16"/>
      <c r="F163" s="15"/>
      <c r="G163" s="16"/>
      <c r="H163" s="15"/>
      <c r="I163" s="16"/>
      <c r="J163" s="15"/>
      <c r="K163" s="16"/>
      <c r="M163" s="64">
        <f t="shared" si="128"/>
        <v>0</v>
      </c>
      <c r="N163" s="56" t="str">
        <f>IF(DS157=0,"BOŞ",IF(DS157=1,"DERS",IF(DS157&gt;1,"ÇAKIŞMA")))</f>
        <v>BOŞ</v>
      </c>
      <c r="O163" s="56" t="str">
        <f>IF(DS158=0,"BOŞ",IF(DS158=1,"DERS",IF(DS158&gt;1,"ÇAKIŞMA")))</f>
        <v>BOŞ</v>
      </c>
      <c r="P163" s="56" t="str">
        <f>IF(DS159=0,"BOŞ",IF(DS159=1,"DERS",IF(DS159&gt;1,"ÇAKIŞMA")))</f>
        <v>BOŞ</v>
      </c>
      <c r="Q163" s="56" t="str">
        <f>IF(DS160=0,"BOŞ",IF(DS160=1,"DERS",IF(DS160&gt;1,"ÇAKIŞMA")))</f>
        <v>BOŞ</v>
      </c>
      <c r="R163" s="57" t="str">
        <f>IF(DS161=0,"BOŞ",IF(DS161=1,"DERS",IF(DS161&gt;1,"ÇAKIŞMA")))</f>
        <v>BOŞ</v>
      </c>
    </row>
    <row r="164" spans="1:124" ht="23" customHeight="1" thickBot="1">
      <c r="A164" s="71"/>
      <c r="B164" s="17"/>
      <c r="C164" s="18"/>
      <c r="D164" s="17"/>
      <c r="E164" s="18"/>
      <c r="F164" s="17"/>
      <c r="G164" s="18"/>
      <c r="H164" s="17"/>
      <c r="I164" s="18"/>
      <c r="J164" s="17"/>
      <c r="K164" s="18"/>
      <c r="M164" s="87">
        <f t="shared" si="128"/>
        <v>0</v>
      </c>
      <c r="N164" s="58" t="str">
        <f>IF(DT157=0,"BOŞ",IF(DT157=1,"DERS",IF(DT157&gt;1,"ÇAKIŞMA")))</f>
        <v>BOŞ</v>
      </c>
      <c r="O164" s="58" t="str">
        <f>IF(DT158=0,"BOŞ",IF(DT158=1,"DERS",IF(DT158&gt;1,"ÇAKIŞMA")))</f>
        <v>BOŞ</v>
      </c>
      <c r="P164" s="58" t="str">
        <f>IF(DT159=0,"BOŞ",IF(DT159=1,"DERS",IF(DT159&gt;1,"ÇAKIŞMA")))</f>
        <v>BOŞ</v>
      </c>
      <c r="Q164" s="58" t="str">
        <f>IF(DT160=0,"BOŞ",IF(DT160=1,"DERS",IF(DT160&gt;1,"ÇAKIŞMA")))</f>
        <v>BOŞ</v>
      </c>
      <c r="R164" s="59" t="str">
        <f>IF(DT161=0,"BOŞ",IF(DT161=1,"DERS",IF(DT161&gt;1,"ÇAKIŞMA")))</f>
        <v>BOŞ</v>
      </c>
    </row>
    <row r="165" spans="1:124" ht="23" customHeight="1" thickBot="1">
      <c r="A165" s="69"/>
      <c r="B165" s="83"/>
      <c r="C165" s="69"/>
      <c r="D165" s="83"/>
      <c r="E165" s="69"/>
      <c r="F165" s="83"/>
      <c r="G165" s="69"/>
      <c r="H165" s="83"/>
      <c r="I165" s="69"/>
      <c r="J165" s="83"/>
      <c r="K165" s="69"/>
      <c r="M165" s="65"/>
      <c r="N165" s="60"/>
      <c r="O165" s="60"/>
      <c r="P165" s="60"/>
      <c r="Q165" s="60"/>
      <c r="R165" s="60"/>
    </row>
    <row r="166" spans="1:124" ht="23" customHeight="1" thickBot="1">
      <c r="A166" s="197"/>
      <c r="B166" s="197"/>
      <c r="C166" s="197"/>
      <c r="D166" s="197"/>
      <c r="E166" s="197"/>
      <c r="F166" s="198"/>
      <c r="G166" s="198"/>
      <c r="H166" s="198"/>
      <c r="I166" s="199"/>
      <c r="J166" s="199"/>
      <c r="K166" s="199"/>
      <c r="M166" s="62"/>
      <c r="N166" s="200" t="s">
        <v>11</v>
      </c>
      <c r="O166" s="200"/>
      <c r="P166" s="200"/>
      <c r="Q166" s="200"/>
      <c r="R166" s="200"/>
      <c r="DL166" s="37">
        <f>A166</f>
        <v>0</v>
      </c>
      <c r="DM166" s="36"/>
      <c r="DN166" s="36"/>
      <c r="DO166" s="36"/>
      <c r="DP166" s="36"/>
      <c r="DQ166" s="183">
        <f>I166</f>
        <v>0</v>
      </c>
      <c r="DR166" s="183"/>
      <c r="DS166" s="183"/>
      <c r="DT166" s="184"/>
    </row>
    <row r="167" spans="1:124" ht="23" customHeight="1" thickBot="1">
      <c r="A167" s="70"/>
      <c r="B167" s="201"/>
      <c r="C167" s="202"/>
      <c r="D167" s="201"/>
      <c r="E167" s="202"/>
      <c r="F167" s="201"/>
      <c r="G167" s="202"/>
      <c r="H167" s="201"/>
      <c r="I167" s="202"/>
      <c r="J167" s="201"/>
      <c r="K167" s="202"/>
      <c r="M167" s="63" t="s">
        <v>0</v>
      </c>
      <c r="N167" s="54" t="s">
        <v>6</v>
      </c>
      <c r="O167" s="54" t="s">
        <v>7</v>
      </c>
      <c r="P167" s="54" t="s">
        <v>8</v>
      </c>
      <c r="Q167" s="54" t="s">
        <v>9</v>
      </c>
      <c r="R167" s="55" t="s">
        <v>10</v>
      </c>
      <c r="DL167" s="39" t="s">
        <v>14</v>
      </c>
      <c r="DM167" s="27">
        <v>8</v>
      </c>
      <c r="DN167" s="26">
        <v>9</v>
      </c>
      <c r="DO167" s="26">
        <v>10</v>
      </c>
      <c r="DP167" s="26">
        <v>11</v>
      </c>
      <c r="DQ167" s="26">
        <v>13</v>
      </c>
      <c r="DR167" s="26">
        <v>14</v>
      </c>
      <c r="DS167" s="26">
        <v>15</v>
      </c>
      <c r="DT167" s="28">
        <v>16</v>
      </c>
    </row>
    <row r="168" spans="1:124" ht="23" customHeight="1" thickBot="1">
      <c r="A168" s="82"/>
      <c r="B168" s="15"/>
      <c r="C168" s="16"/>
      <c r="D168" s="15"/>
      <c r="E168" s="16"/>
      <c r="F168" s="15"/>
      <c r="G168" s="16"/>
      <c r="H168" s="15"/>
      <c r="I168" s="16"/>
      <c r="J168" s="15"/>
      <c r="K168" s="16"/>
      <c r="M168" s="64">
        <f t="shared" ref="M168:M175" si="129">A168</f>
        <v>0</v>
      </c>
      <c r="N168" s="56" t="str">
        <f>IF(DM168=0,"BOŞ",IF(DM168=1,"DERS",IF(DM168&gt;1,"ÇAKIŞMA")))</f>
        <v>BOŞ</v>
      </c>
      <c r="O168" s="56" t="str">
        <f>IF(DM169=0,"BOŞ",IF(DM169=1,"DERS",IF(DM169&gt;1,"ÇAKIŞMA")))</f>
        <v>BOŞ</v>
      </c>
      <c r="P168" s="56" t="str">
        <f>IF(DM170=0,"BOŞ",IF(DM170=1,"DERS",IF(DM170&gt;1,"ÇAKIŞMA")))</f>
        <v>BOŞ</v>
      </c>
      <c r="Q168" s="56" t="str">
        <f>IF(DM171=0,"BOŞ",IF(DM171=1,"DERS",IF(DM171&gt;1,"ÇAKIŞMA")))</f>
        <v>BOŞ</v>
      </c>
      <c r="R168" s="57" t="str">
        <f>IF(DM172=0,"BOŞ",IF(DM172=1,"DERS",IF(DM172&gt;1,"ÇAKIŞMA")))</f>
        <v>BOŞ</v>
      </c>
      <c r="DL168" s="40" t="s">
        <v>13</v>
      </c>
      <c r="DM168" s="29">
        <f>IFERROR(VLOOKUP(C168,$T$3:$AH$60,2,0),0)</f>
        <v>0</v>
      </c>
      <c r="DN168" s="29">
        <f>IFERROR(VLOOKUP(C169,$T$3:$AH$60,3,0),0)</f>
        <v>0</v>
      </c>
      <c r="DO168" s="29">
        <f>IFERROR(VLOOKUP(C170,$T$3:$AH$60,4,0),0)</f>
        <v>0</v>
      </c>
      <c r="DP168" s="29">
        <f>IFERROR(VLOOKUP(C171,$T$3:$AH$60,5,0),0)</f>
        <v>0</v>
      </c>
      <c r="DQ168" s="29">
        <f>IFERROR(VLOOKUP(C172,$T$3:$AH$60,6,0),0)</f>
        <v>0</v>
      </c>
      <c r="DR168" s="29">
        <f>IFERROR(VLOOKUP(C173,$T$3:$AH$60,7,0),0)</f>
        <v>0</v>
      </c>
      <c r="DS168" s="29">
        <f>IFERROR(VLOOKUP(C174,$T$3:$AH$60,8,0),0)</f>
        <v>0</v>
      </c>
      <c r="DT168" s="38">
        <f>IFERROR(VLOOKUP(C175,$T$3:$AH$60,9,0),0)</f>
        <v>0</v>
      </c>
    </row>
    <row r="169" spans="1:124" ht="23" customHeight="1" thickBot="1">
      <c r="A169" s="82"/>
      <c r="B169" s="15"/>
      <c r="C169" s="16"/>
      <c r="D169" s="15"/>
      <c r="E169" s="16"/>
      <c r="F169" s="15"/>
      <c r="G169" s="16"/>
      <c r="H169" s="15"/>
      <c r="I169" s="16"/>
      <c r="J169" s="15"/>
      <c r="K169" s="16"/>
      <c r="M169" s="64">
        <f t="shared" si="129"/>
        <v>0</v>
      </c>
      <c r="N169" s="56" t="str">
        <f>IF(DN168=0,"BOŞ",IF(DN168=1,"DERS",IF(DN168&gt;1,"ÇAKIŞMA")))</f>
        <v>BOŞ</v>
      </c>
      <c r="O169" s="56" t="str">
        <f>IF(DN169=0,"BOŞ",IF(DN169=1,"DERS",IF(DN169&gt;1,"ÇAKIŞMA")))</f>
        <v>BOŞ</v>
      </c>
      <c r="P169" s="56" t="str">
        <f>IF(DN170=0,"BOŞ",IF(DN170=1,"DERS",IF(DN170&gt;1,"ÇAKIŞMA")))</f>
        <v>BOŞ</v>
      </c>
      <c r="Q169" s="56" t="str">
        <f>IF(DN171=0,"BOŞ",IF(DN171=1,"DERS",IF(DN171&gt;1,"ÇAKIŞMA")))</f>
        <v>BOŞ</v>
      </c>
      <c r="R169" s="57" t="str">
        <f>IF(DN172=0,"BOŞ",IF(DN172=1,"DERS",IF(DN172&gt;1,"ÇAKIŞMA")))</f>
        <v>BOŞ</v>
      </c>
      <c r="DL169" s="40" t="s">
        <v>7</v>
      </c>
      <c r="DM169" s="29">
        <f>IFERROR(VLOOKUP(E168,$AJ$3:$AX$60,2,0),0)</f>
        <v>0</v>
      </c>
      <c r="DN169" s="29">
        <f>IFERROR(VLOOKUP(E169,$AJ$3:$AX$60,3,0),0)</f>
        <v>0</v>
      </c>
      <c r="DO169" s="29">
        <f>IFERROR(VLOOKUP(E170,$AJ$3:$AX$60,4,0),0)</f>
        <v>0</v>
      </c>
      <c r="DP169" s="29">
        <f>IFERROR(VLOOKUP(E171,$AJ$3:$AX$60,5,0),0)</f>
        <v>0</v>
      </c>
      <c r="DQ169" s="29">
        <f>IFERROR(VLOOKUP(E172,$AJ$3:$AX$60,6,0),0)</f>
        <v>0</v>
      </c>
      <c r="DR169" s="29">
        <f>IFERROR(VLOOKUP(E173,$AJ$3:$AX$60,7,0),0)</f>
        <v>0</v>
      </c>
      <c r="DS169" s="29">
        <f>IFERROR(VLOOKUP(E174,$AJ$3:$AX$60,8,0),0)</f>
        <v>0</v>
      </c>
      <c r="DT169" s="38">
        <f>IFERROR(VLOOKUP(E175,$AJ$3:$AX$60,9,0),0)</f>
        <v>0</v>
      </c>
    </row>
    <row r="170" spans="1:124" ht="23" customHeight="1" thickBot="1">
      <c r="A170" s="82"/>
      <c r="B170" s="15"/>
      <c r="C170" s="16"/>
      <c r="D170" s="15"/>
      <c r="E170" s="16"/>
      <c r="F170" s="15"/>
      <c r="G170" s="16"/>
      <c r="H170" s="15"/>
      <c r="I170" s="16"/>
      <c r="J170" s="15"/>
      <c r="K170" s="16"/>
      <c r="M170" s="64">
        <f t="shared" si="129"/>
        <v>0</v>
      </c>
      <c r="N170" s="56" t="str">
        <f>IF(DO168=0,"BOŞ",IF(DO168=1,"DERS",IF(DO168&gt;1,"ÇAKIŞMA")))</f>
        <v>BOŞ</v>
      </c>
      <c r="O170" s="56" t="str">
        <f>IF(DO169=0,"BOŞ",IF(DO169=1,"DERS",IF(DO169&gt;1,"ÇAKIŞMA")))</f>
        <v>BOŞ</v>
      </c>
      <c r="P170" s="56" t="str">
        <f>IF(DO170=0,"BOŞ",IF(DO170=1,"DERS",IF(DO170&gt;1,"ÇAKIŞMA")))</f>
        <v>BOŞ</v>
      </c>
      <c r="Q170" s="56" t="str">
        <f>IF(DO171=0,"BOŞ",IF(DO171=1,"DERS",IF(DO171&gt;1,"ÇAKIŞMA")))</f>
        <v>BOŞ</v>
      </c>
      <c r="R170" s="57" t="str">
        <f>IF(DO172=0,"BOŞ",IF(DO172=1,"DERS",IF(DO172&gt;1,"ÇAKIŞMA")))</f>
        <v>BOŞ</v>
      </c>
      <c r="DL170" s="40" t="s">
        <v>8</v>
      </c>
      <c r="DM170" s="29">
        <f>IFERROR(VLOOKUP(G168,$AZ$3:$BN$60,2,0),0)</f>
        <v>0</v>
      </c>
      <c r="DN170" s="30">
        <f>IFERROR(VLOOKUP(G169,$AZ$3:$BN$60,3,0),0)</f>
        <v>0</v>
      </c>
      <c r="DO170" s="30">
        <f>IFERROR(VLOOKUP(G170,$AZ$3:$BN$60,4,0),0)</f>
        <v>0</v>
      </c>
      <c r="DP170" s="30">
        <f>IFERROR(VLOOKUP(G171,$AZ$3:$BN$60,5,0),0)</f>
        <v>0</v>
      </c>
      <c r="DQ170" s="30">
        <f>IFERROR(VLOOKUP(G172,$AZ$3:$BN$60,6,0),0)</f>
        <v>0</v>
      </c>
      <c r="DR170" s="30">
        <f>IFERROR(VLOOKUP(G173,$AZ$3:$BN$60,7,0),0)</f>
        <v>0</v>
      </c>
      <c r="DS170" s="30">
        <f>IFERROR(VLOOKUP(G174,$AZ$3:$BN$60,8,0),0)</f>
        <v>0</v>
      </c>
      <c r="DT170" s="34">
        <f>IFERROR(VLOOKUP(G175,$AZ$3:$BN$60,9,0),0)</f>
        <v>0</v>
      </c>
    </row>
    <row r="171" spans="1:124" ht="23" customHeight="1" thickBot="1">
      <c r="A171" s="82"/>
      <c r="B171" s="15"/>
      <c r="C171" s="16"/>
      <c r="D171" s="15"/>
      <c r="E171" s="16"/>
      <c r="F171" s="15"/>
      <c r="G171" s="16"/>
      <c r="H171" s="15"/>
      <c r="I171" s="16"/>
      <c r="J171" s="15"/>
      <c r="K171" s="16"/>
      <c r="M171" s="64">
        <f t="shared" si="129"/>
        <v>0</v>
      </c>
      <c r="N171" s="56" t="str">
        <f>IF(DP168=0,"BOŞ",IF(DP168=1,"DERS",IF(DP168&gt;1,"ÇAKIŞMA")))</f>
        <v>BOŞ</v>
      </c>
      <c r="O171" s="56" t="str">
        <f>IF(DP169=0,"BOŞ",IF(DP169=1,"DERS",IF(DP169&gt;1,"ÇAKIŞMA")))</f>
        <v>BOŞ</v>
      </c>
      <c r="P171" s="56" t="str">
        <f>IF(DP170=0,"BOŞ",IF(DP170=1,"DERS",IF(DP170&gt;1,"ÇAKIŞMA")))</f>
        <v>BOŞ</v>
      </c>
      <c r="Q171" s="56" t="str">
        <f>IF(DP171=0,"BOŞ",IF(DP171=1,"DERS",IF(DP171&gt;1,"ÇAKIŞMA")))</f>
        <v>BOŞ</v>
      </c>
      <c r="R171" s="57" t="str">
        <f>IF(DP172=0,"BOŞ",IF(DP172=1,"DERS",IF(DP172&gt;1,"ÇAKIŞMA")))</f>
        <v>BOŞ</v>
      </c>
      <c r="DL171" s="40" t="s">
        <v>9</v>
      </c>
      <c r="DM171" s="29">
        <f>IFERROR(VLOOKUP(I168,$BP$3:$CD$60,2,0),0)</f>
        <v>0</v>
      </c>
      <c r="DN171" s="30">
        <f>IFERROR(VLOOKUP(I169,$BP$3:$CD$60,3,0),0)</f>
        <v>0</v>
      </c>
      <c r="DO171" s="30">
        <f>IFERROR(VLOOKUP(I170,$BP$3:$CD$60,4,0),0)</f>
        <v>0</v>
      </c>
      <c r="DP171" s="30">
        <f>IFERROR(VLOOKUP(I171,$BP$3:$CD$60,5,0),0)</f>
        <v>0</v>
      </c>
      <c r="DQ171" s="30">
        <f>IFERROR(VLOOKUP(I172,$BP$3:$CD$60,6,0),0)</f>
        <v>0</v>
      </c>
      <c r="DR171" s="30">
        <f>IFERROR(VLOOKUP(I173,$BP$3:$CD$60,7,0),0)</f>
        <v>0</v>
      </c>
      <c r="DS171" s="30">
        <f>IFERROR(VLOOKUP(I174,$BP$3:$CD$60,8,0),0)</f>
        <v>0</v>
      </c>
      <c r="DT171" s="34">
        <f>IFERROR(VLOOKUP(I175,$BP$3:$CD$60,9,0),0)</f>
        <v>0</v>
      </c>
    </row>
    <row r="172" spans="1:124" ht="23" customHeight="1" thickBot="1">
      <c r="A172" s="82"/>
      <c r="B172" s="15"/>
      <c r="C172" s="16"/>
      <c r="D172" s="15"/>
      <c r="E172" s="16"/>
      <c r="F172" s="15"/>
      <c r="G172" s="16"/>
      <c r="H172" s="15"/>
      <c r="I172" s="16"/>
      <c r="J172" s="15"/>
      <c r="K172" s="16"/>
      <c r="M172" s="64">
        <f t="shared" si="129"/>
        <v>0</v>
      </c>
      <c r="N172" s="56" t="str">
        <f>IF(DQ168=0,"BOŞ",IF(DQ168=1,"DERS",IF(DQ168&gt;1,"ÇAKIŞMA")))</f>
        <v>BOŞ</v>
      </c>
      <c r="O172" s="56" t="str">
        <f>IF(DQ169=0,"BOŞ",IF(DQ169=1,"DERS",IF(DQ169&gt;1,"ÇAKIŞMA")))</f>
        <v>BOŞ</v>
      </c>
      <c r="P172" s="56" t="str">
        <f>IF(DQ170=0,"BOŞ",IF(DQ170=1,"DERS",IF(DQ170&gt;1,"ÇAKIŞMA")))</f>
        <v>BOŞ</v>
      </c>
      <c r="Q172" s="56" t="str">
        <f>IF(DQ171=0,"BOŞ",IF(DQ171=1,"DERS",IF(DQ171&gt;1,"ÇAKIŞMA")))</f>
        <v>BOŞ</v>
      </c>
      <c r="R172" s="57" t="str">
        <f>IF(DQ172=0,"BOŞ",IF(DQ172=1,"DERS",IF(DQ172&gt;1,"ÇAKIŞMA")))</f>
        <v>BOŞ</v>
      </c>
      <c r="DL172" s="41" t="s">
        <v>10</v>
      </c>
      <c r="DM172" s="31">
        <f>IFERROR(VLOOKUP(K168,$CF$3:$CT$60,2,0),0)</f>
        <v>0</v>
      </c>
      <c r="DN172" s="32">
        <f>IFERROR(VLOOKUP(K169,$CF$3:$CT$60,3,0),0)</f>
        <v>0</v>
      </c>
      <c r="DO172" s="32">
        <f>IFERROR(VLOOKUP(K170,$CF$3:$CT$60,4,0),0)</f>
        <v>0</v>
      </c>
      <c r="DP172" s="32">
        <f>IFERROR(VLOOKUP(K171,$CF$3:$CT$60,5,0),0)</f>
        <v>0</v>
      </c>
      <c r="DQ172" s="32">
        <f>IFERROR(VLOOKUP(K172,$CF$3:$CT$60,6,0),0)</f>
        <v>0</v>
      </c>
      <c r="DR172" s="32">
        <f>IFERROR(VLOOKUP(K173,$CF$3:$CT$60,7,0),0)</f>
        <v>0</v>
      </c>
      <c r="DS172" s="32">
        <f>IFERROR(VLOOKUP(K174,$CF$3:$CT$60,8,0),0)</f>
        <v>0</v>
      </c>
      <c r="DT172" s="35">
        <f>IFERROR(VLOOKUP(K175,$CF$3:$CT$60,9,0),0)</f>
        <v>0</v>
      </c>
    </row>
    <row r="173" spans="1:124" ht="23" customHeight="1" thickBot="1">
      <c r="A173" s="82"/>
      <c r="B173" s="15"/>
      <c r="C173" s="16"/>
      <c r="D173" s="15"/>
      <c r="E173" s="16"/>
      <c r="F173" s="15"/>
      <c r="G173" s="16"/>
      <c r="H173" s="15"/>
      <c r="I173" s="16"/>
      <c r="J173" s="15"/>
      <c r="K173" s="16"/>
      <c r="M173" s="64">
        <f t="shared" si="129"/>
        <v>0</v>
      </c>
      <c r="N173" s="56" t="str">
        <f>IF(DR168=0,"BOŞ",IF(DR168=1,"DERS",IF(DR168&gt;1,"ÇAKIŞMA")))</f>
        <v>BOŞ</v>
      </c>
      <c r="O173" s="56" t="str">
        <f>IF(DR169=0,"BOŞ",IF(DR169=1,"DERS",IF(DR169&gt;1,"ÇAKIŞMA")))</f>
        <v>BOŞ</v>
      </c>
      <c r="P173" s="56" t="str">
        <f>IF(DR170=0,"BOŞ",IF(DR170=1,"DERS",IF(DR170&gt;1,"ÇAKIŞMA")))</f>
        <v>BOŞ</v>
      </c>
      <c r="Q173" s="56" t="str">
        <f>IF(DR171=0,"BOŞ",IF(DR171=1,"DERS",IF(DR171&gt;1,"ÇAKIŞMA")))</f>
        <v>BOŞ</v>
      </c>
      <c r="R173" s="57" t="str">
        <f>IF(DR172=0,"BOŞ",IF(DR172=1,"DERS",IF(DR172&gt;1,"ÇAKIŞMA")))</f>
        <v>BOŞ</v>
      </c>
    </row>
    <row r="174" spans="1:124" ht="23" customHeight="1" thickBot="1">
      <c r="A174" s="82"/>
      <c r="B174" s="15"/>
      <c r="C174" s="16"/>
      <c r="D174" s="15"/>
      <c r="E174" s="16"/>
      <c r="F174" s="15"/>
      <c r="G174" s="16"/>
      <c r="H174" s="15"/>
      <c r="I174" s="16"/>
      <c r="J174" s="15"/>
      <c r="K174" s="16"/>
      <c r="M174" s="64">
        <f t="shared" si="129"/>
        <v>0</v>
      </c>
      <c r="N174" s="56" t="str">
        <f>IF(DS168=0,"BOŞ",IF(DS168=1,"DERS",IF(DS168&gt;1,"ÇAKIŞMA")))</f>
        <v>BOŞ</v>
      </c>
      <c r="O174" s="56" t="str">
        <f>IF(DS169=0,"BOŞ",IF(DS169=1,"DERS",IF(DS169&gt;1,"ÇAKIŞMA")))</f>
        <v>BOŞ</v>
      </c>
      <c r="P174" s="56" t="str">
        <f>IF(DS170=0,"BOŞ",IF(DS170=1,"DERS",IF(DS170&gt;1,"ÇAKIŞMA")))</f>
        <v>BOŞ</v>
      </c>
      <c r="Q174" s="56" t="str">
        <f>IF(DS171=0,"BOŞ",IF(DS171=1,"DERS",IF(DS171&gt;1,"ÇAKIŞMA")))</f>
        <v>BOŞ</v>
      </c>
      <c r="R174" s="57" t="str">
        <f>IF(DS172=0,"BOŞ",IF(DS172=1,"DERS",IF(DS172&gt;1,"ÇAKIŞMA")))</f>
        <v>BOŞ</v>
      </c>
    </row>
    <row r="175" spans="1:124" ht="23" customHeight="1" thickBot="1">
      <c r="A175" s="71"/>
      <c r="B175" s="17"/>
      <c r="C175" s="18"/>
      <c r="D175" s="17"/>
      <c r="E175" s="18"/>
      <c r="F175" s="17"/>
      <c r="G175" s="18"/>
      <c r="H175" s="17"/>
      <c r="I175" s="18"/>
      <c r="J175" s="17"/>
      <c r="K175" s="18"/>
      <c r="M175" s="87">
        <f t="shared" si="129"/>
        <v>0</v>
      </c>
      <c r="N175" s="58" t="str">
        <f>IF(DT168=0,"BOŞ",IF(DT168=1,"DERS",IF(DT168&gt;1,"ÇAKIŞMA")))</f>
        <v>BOŞ</v>
      </c>
      <c r="O175" s="58" t="str">
        <f>IF(DT169=0,"BOŞ",IF(DT169=1,"DERS",IF(DT169&gt;1,"ÇAKIŞMA")))</f>
        <v>BOŞ</v>
      </c>
      <c r="P175" s="58" t="str">
        <f>IF(DT170=0,"BOŞ",IF(DT170=1,"DERS",IF(DT170&gt;1,"ÇAKIŞMA")))</f>
        <v>BOŞ</v>
      </c>
      <c r="Q175" s="58" t="str">
        <f>IF(DT171=0,"BOŞ",IF(DT171=1,"DERS",IF(DT171&gt;1,"ÇAKIŞMA")))</f>
        <v>BOŞ</v>
      </c>
      <c r="R175" s="59" t="str">
        <f>IF(DT172=0,"BOŞ",IF(DT172=1,"DERS",IF(DT172&gt;1,"ÇAKIŞMA")))</f>
        <v>BOŞ</v>
      </c>
    </row>
    <row r="176" spans="1:124" ht="23" customHeight="1" thickBot="1">
      <c r="A176" s="69"/>
      <c r="B176" s="83"/>
      <c r="C176" s="69"/>
      <c r="D176" s="83"/>
      <c r="E176" s="69"/>
      <c r="F176" s="83"/>
      <c r="G176" s="69"/>
      <c r="H176" s="83"/>
      <c r="I176" s="69"/>
      <c r="J176" s="83"/>
      <c r="K176" s="69"/>
      <c r="M176" s="65"/>
      <c r="N176" s="60"/>
      <c r="O176" s="60"/>
      <c r="P176" s="60"/>
      <c r="Q176" s="60"/>
      <c r="R176" s="60"/>
    </row>
    <row r="177" spans="1:124" ht="23" customHeight="1" thickBot="1">
      <c r="A177" s="197"/>
      <c r="B177" s="197"/>
      <c r="C177" s="197"/>
      <c r="D177" s="197"/>
      <c r="E177" s="197"/>
      <c r="F177" s="198"/>
      <c r="G177" s="198"/>
      <c r="H177" s="198"/>
      <c r="I177" s="199"/>
      <c r="J177" s="199"/>
      <c r="K177" s="199"/>
      <c r="M177" s="62"/>
      <c r="N177" s="200" t="s">
        <v>11</v>
      </c>
      <c r="O177" s="200"/>
      <c r="P177" s="200"/>
      <c r="Q177" s="200"/>
      <c r="R177" s="200"/>
      <c r="DL177" s="37">
        <f>A177</f>
        <v>0</v>
      </c>
      <c r="DM177" s="36"/>
      <c r="DN177" s="36"/>
      <c r="DO177" s="36"/>
      <c r="DP177" s="36"/>
      <c r="DQ177" s="183">
        <f>I177</f>
        <v>0</v>
      </c>
      <c r="DR177" s="183"/>
      <c r="DS177" s="183"/>
      <c r="DT177" s="184"/>
    </row>
    <row r="178" spans="1:124" ht="23" customHeight="1" thickBot="1">
      <c r="A178" s="70"/>
      <c r="B178" s="201"/>
      <c r="C178" s="202"/>
      <c r="D178" s="201"/>
      <c r="E178" s="202"/>
      <c r="F178" s="201"/>
      <c r="G178" s="202"/>
      <c r="H178" s="201"/>
      <c r="I178" s="202"/>
      <c r="J178" s="201"/>
      <c r="K178" s="202"/>
      <c r="M178" s="63" t="s">
        <v>0</v>
      </c>
      <c r="N178" s="54" t="s">
        <v>6</v>
      </c>
      <c r="O178" s="54" t="s">
        <v>7</v>
      </c>
      <c r="P178" s="54" t="s">
        <v>8</v>
      </c>
      <c r="Q178" s="54" t="s">
        <v>9</v>
      </c>
      <c r="R178" s="55" t="s">
        <v>10</v>
      </c>
      <c r="DL178" s="39" t="s">
        <v>14</v>
      </c>
      <c r="DM178" s="27">
        <v>8</v>
      </c>
      <c r="DN178" s="26">
        <v>9</v>
      </c>
      <c r="DO178" s="26">
        <v>10</v>
      </c>
      <c r="DP178" s="26">
        <v>11</v>
      </c>
      <c r="DQ178" s="26">
        <v>13</v>
      </c>
      <c r="DR178" s="26">
        <v>14</v>
      </c>
      <c r="DS178" s="26">
        <v>15</v>
      </c>
      <c r="DT178" s="28">
        <v>16</v>
      </c>
    </row>
    <row r="179" spans="1:124" ht="23" customHeight="1" thickBot="1">
      <c r="A179" s="82"/>
      <c r="B179" s="15"/>
      <c r="C179" s="16"/>
      <c r="D179" s="15"/>
      <c r="E179" s="16"/>
      <c r="F179" s="15"/>
      <c r="G179" s="16"/>
      <c r="H179" s="15"/>
      <c r="I179" s="16"/>
      <c r="J179" s="15"/>
      <c r="K179" s="16"/>
      <c r="M179" s="64">
        <f t="shared" ref="M179:M186" si="130">A179</f>
        <v>0</v>
      </c>
      <c r="N179" s="56" t="str">
        <f>IF(DM179=0,"BOŞ",IF(DM179=1,"DERS",IF(DM179&gt;1,"ÇAKIŞMA")))</f>
        <v>BOŞ</v>
      </c>
      <c r="O179" s="56" t="str">
        <f>IF(DM180=0,"BOŞ",IF(DM180=1,"DERS",IF(DM180&gt;1,"ÇAKIŞMA")))</f>
        <v>BOŞ</v>
      </c>
      <c r="P179" s="56" t="str">
        <f>IF(DM181=0,"BOŞ",IF(DM181=1,"DERS",IF(DM181&gt;1,"ÇAKIŞMA")))</f>
        <v>BOŞ</v>
      </c>
      <c r="Q179" s="56" t="str">
        <f>IF(DM182=0,"BOŞ",IF(DM182=1,"DERS",IF(DM182&gt;1,"ÇAKIŞMA")))</f>
        <v>BOŞ</v>
      </c>
      <c r="R179" s="57" t="str">
        <f>IF(DM183=0,"BOŞ",IF(DM183=1,"DERS",IF(DM183&gt;1,"ÇAKIŞMA")))</f>
        <v>BOŞ</v>
      </c>
      <c r="DL179" s="40" t="s">
        <v>13</v>
      </c>
      <c r="DM179" s="29">
        <f>IFERROR(VLOOKUP(C179,$T$3:$AH$60,2,0),0)</f>
        <v>0</v>
      </c>
      <c r="DN179" s="29">
        <f>IFERROR(VLOOKUP(C180,$T$3:$AH$60,3,0),0)</f>
        <v>0</v>
      </c>
      <c r="DO179" s="29">
        <f>IFERROR(VLOOKUP(C181,$T$3:$AH$60,4,0),0)</f>
        <v>0</v>
      </c>
      <c r="DP179" s="29">
        <f>IFERROR(VLOOKUP(C182,$T$3:$AH$60,5,0),0)</f>
        <v>0</v>
      </c>
      <c r="DQ179" s="29">
        <f>IFERROR(VLOOKUP(C183,$T$3:$AH$60,6,0),0)</f>
        <v>0</v>
      </c>
      <c r="DR179" s="29">
        <f>IFERROR(VLOOKUP(C184,$T$3:$AH$60,7,0),0)</f>
        <v>0</v>
      </c>
      <c r="DS179" s="29">
        <f>IFERROR(VLOOKUP(C185,$T$3:$AH$60,8,0),0)</f>
        <v>0</v>
      </c>
      <c r="DT179" s="38">
        <f>IFERROR(VLOOKUP(C186,$T$3:$AH$60,9,0),0)</f>
        <v>0</v>
      </c>
    </row>
    <row r="180" spans="1:124" ht="23" customHeight="1" thickBot="1">
      <c r="A180" s="82"/>
      <c r="B180" s="15"/>
      <c r="C180" s="16"/>
      <c r="D180" s="15"/>
      <c r="E180" s="16"/>
      <c r="F180" s="15"/>
      <c r="G180" s="16"/>
      <c r="H180" s="15"/>
      <c r="I180" s="16"/>
      <c r="J180" s="15"/>
      <c r="K180" s="16"/>
      <c r="M180" s="64">
        <f t="shared" si="130"/>
        <v>0</v>
      </c>
      <c r="N180" s="56" t="str">
        <f>IF(DN179=0,"BOŞ",IF(DN179=1,"DERS",IF(DN179&gt;1,"ÇAKIŞMA")))</f>
        <v>BOŞ</v>
      </c>
      <c r="O180" s="56" t="str">
        <f>IF(DN180=0,"BOŞ",IF(DN180=1,"DERS",IF(DN180&gt;1,"ÇAKIŞMA")))</f>
        <v>BOŞ</v>
      </c>
      <c r="P180" s="56" t="str">
        <f>IF(DN181=0,"BOŞ",IF(DN181=1,"DERS",IF(DN181&gt;1,"ÇAKIŞMA")))</f>
        <v>BOŞ</v>
      </c>
      <c r="Q180" s="56" t="str">
        <f>IF(DN182=0,"BOŞ",IF(DN182=1,"DERS",IF(DN182&gt;1,"ÇAKIŞMA")))</f>
        <v>BOŞ</v>
      </c>
      <c r="R180" s="57" t="str">
        <f>IF(DN183=0,"BOŞ",IF(DN183=1,"DERS",IF(DN183&gt;1,"ÇAKIŞMA")))</f>
        <v>BOŞ</v>
      </c>
      <c r="DL180" s="40" t="s">
        <v>7</v>
      </c>
      <c r="DM180" s="29">
        <f>IFERROR(VLOOKUP(E179,$AJ$3:$AX$60,2,0),0)</f>
        <v>0</v>
      </c>
      <c r="DN180" s="29">
        <f>IFERROR(VLOOKUP(E180,$AJ$3:$AX$60,3,0),0)</f>
        <v>0</v>
      </c>
      <c r="DO180" s="29">
        <f>IFERROR(VLOOKUP(E181,$AJ$3:$AX$60,4,0),0)</f>
        <v>0</v>
      </c>
      <c r="DP180" s="29">
        <f>IFERROR(VLOOKUP(E182,$AJ$3:$AX$60,5,0),0)</f>
        <v>0</v>
      </c>
      <c r="DQ180" s="29">
        <f>IFERROR(VLOOKUP(E183,$AJ$3:$AX$60,6,0),0)</f>
        <v>0</v>
      </c>
      <c r="DR180" s="29">
        <f>IFERROR(VLOOKUP(E184,$AJ$3:$AX$60,7,0),0)</f>
        <v>0</v>
      </c>
      <c r="DS180" s="29">
        <f>IFERROR(VLOOKUP(E185,$AJ$3:$AX$60,8,0),0)</f>
        <v>0</v>
      </c>
      <c r="DT180" s="38">
        <f>IFERROR(VLOOKUP(E186,$AJ$3:$AX$60,9,0),0)</f>
        <v>0</v>
      </c>
    </row>
    <row r="181" spans="1:124" ht="23" customHeight="1" thickBot="1">
      <c r="A181" s="82"/>
      <c r="B181" s="15"/>
      <c r="C181" s="16"/>
      <c r="D181" s="15"/>
      <c r="E181" s="16"/>
      <c r="F181" s="15"/>
      <c r="G181" s="16"/>
      <c r="H181" s="15"/>
      <c r="I181" s="16"/>
      <c r="J181" s="15"/>
      <c r="K181" s="16"/>
      <c r="M181" s="64">
        <f t="shared" si="130"/>
        <v>0</v>
      </c>
      <c r="N181" s="56" t="str">
        <f>IF(DO179=0,"BOŞ",IF(DO179=1,"DERS",IF(DO179&gt;1,"ÇAKIŞMA")))</f>
        <v>BOŞ</v>
      </c>
      <c r="O181" s="56" t="str">
        <f>IF(DO180=0,"BOŞ",IF(DO180=1,"DERS",IF(DO180&gt;1,"ÇAKIŞMA")))</f>
        <v>BOŞ</v>
      </c>
      <c r="P181" s="56" t="str">
        <f>IF(DO181=0,"BOŞ",IF(DO181=1,"DERS",IF(DO181&gt;1,"ÇAKIŞMA")))</f>
        <v>BOŞ</v>
      </c>
      <c r="Q181" s="56" t="str">
        <f>IF(DO182=0,"BOŞ",IF(DO182=1,"DERS",IF(DO182&gt;1,"ÇAKIŞMA")))</f>
        <v>BOŞ</v>
      </c>
      <c r="R181" s="57" t="str">
        <f>IF(DO183=0,"BOŞ",IF(DO183=1,"DERS",IF(DO183&gt;1,"ÇAKIŞMA")))</f>
        <v>BOŞ</v>
      </c>
      <c r="DL181" s="40" t="s">
        <v>8</v>
      </c>
      <c r="DM181" s="29">
        <f>IFERROR(VLOOKUP(G179,$AZ$3:$BN$60,2,0),0)</f>
        <v>0</v>
      </c>
      <c r="DN181" s="30">
        <f>IFERROR(VLOOKUP(G180,$AZ$3:$BN$60,3,0),0)</f>
        <v>0</v>
      </c>
      <c r="DO181" s="30">
        <f>IFERROR(VLOOKUP(G181,$AZ$3:$BN$60,4,0),0)</f>
        <v>0</v>
      </c>
      <c r="DP181" s="30">
        <f>IFERROR(VLOOKUP(G182,$AZ$3:$BN$60,5,0),0)</f>
        <v>0</v>
      </c>
      <c r="DQ181" s="30">
        <f>IFERROR(VLOOKUP(G183,$AZ$3:$BN$60,6,0),0)</f>
        <v>0</v>
      </c>
      <c r="DR181" s="30">
        <f>IFERROR(VLOOKUP(G184,$AZ$3:$BN$60,7,0),0)</f>
        <v>0</v>
      </c>
      <c r="DS181" s="30">
        <f>IFERROR(VLOOKUP(G185,$AZ$3:$BN$60,8,0),0)</f>
        <v>0</v>
      </c>
      <c r="DT181" s="34">
        <f>IFERROR(VLOOKUP(G186,$AZ$3:$BN$60,9,0),0)</f>
        <v>0</v>
      </c>
    </row>
    <row r="182" spans="1:124" ht="23" customHeight="1" thickBot="1">
      <c r="A182" s="82"/>
      <c r="B182" s="15"/>
      <c r="C182" s="16"/>
      <c r="D182" s="15"/>
      <c r="E182" s="16"/>
      <c r="F182" s="15"/>
      <c r="G182" s="16"/>
      <c r="H182" s="15"/>
      <c r="I182" s="16"/>
      <c r="J182" s="15"/>
      <c r="K182" s="16"/>
      <c r="M182" s="64">
        <f t="shared" si="130"/>
        <v>0</v>
      </c>
      <c r="N182" s="56" t="str">
        <f>IF(DP179=0,"BOŞ",IF(DP179=1,"DERS",IF(DP179&gt;1,"ÇAKIŞMA")))</f>
        <v>BOŞ</v>
      </c>
      <c r="O182" s="56" t="str">
        <f>IF(DP180=0,"BOŞ",IF(DP180=1,"DERS",IF(DP180&gt;1,"ÇAKIŞMA")))</f>
        <v>BOŞ</v>
      </c>
      <c r="P182" s="56" t="str">
        <f>IF(DP181=0,"BOŞ",IF(DP181=1,"DERS",IF(DP181&gt;1,"ÇAKIŞMA")))</f>
        <v>BOŞ</v>
      </c>
      <c r="Q182" s="56" t="str">
        <f>IF(DP182=0,"BOŞ",IF(DP182=1,"DERS",IF(DP182&gt;1,"ÇAKIŞMA")))</f>
        <v>BOŞ</v>
      </c>
      <c r="R182" s="57" t="str">
        <f>IF(DP183=0,"BOŞ",IF(DP183=1,"DERS",IF(DP183&gt;1,"ÇAKIŞMA")))</f>
        <v>BOŞ</v>
      </c>
      <c r="DL182" s="40" t="s">
        <v>9</v>
      </c>
      <c r="DM182" s="29">
        <f>IFERROR(VLOOKUP(I179,$BP$3:$CD$60,2,0),0)</f>
        <v>0</v>
      </c>
      <c r="DN182" s="30">
        <f>IFERROR(VLOOKUP(I180,$BP$3:$CD$60,3,0),0)</f>
        <v>0</v>
      </c>
      <c r="DO182" s="30">
        <f>IFERROR(VLOOKUP(I181,$BP$3:$CD$60,4,0),0)</f>
        <v>0</v>
      </c>
      <c r="DP182" s="30">
        <f>IFERROR(VLOOKUP(I182,$BP$3:$CD$60,5,0),0)</f>
        <v>0</v>
      </c>
      <c r="DQ182" s="30">
        <f>IFERROR(VLOOKUP(I183,$BP$3:$CD$60,6,0),0)</f>
        <v>0</v>
      </c>
      <c r="DR182" s="30">
        <f>IFERROR(VLOOKUP(I184,$BP$3:$CD$60,7,0),0)</f>
        <v>0</v>
      </c>
      <c r="DS182" s="30">
        <f>IFERROR(VLOOKUP(I185,$BP$3:$CD$60,8,0),0)</f>
        <v>0</v>
      </c>
      <c r="DT182" s="34">
        <f>IFERROR(VLOOKUP(I186,$BP$3:$CD$60,9,0),0)</f>
        <v>0</v>
      </c>
    </row>
    <row r="183" spans="1:124" ht="23" customHeight="1" thickBot="1">
      <c r="A183" s="82"/>
      <c r="B183" s="15"/>
      <c r="C183" s="16"/>
      <c r="D183" s="15"/>
      <c r="E183" s="16"/>
      <c r="F183" s="15"/>
      <c r="G183" s="16"/>
      <c r="H183" s="15"/>
      <c r="I183" s="16"/>
      <c r="J183" s="15"/>
      <c r="K183" s="16"/>
      <c r="M183" s="64">
        <f t="shared" si="130"/>
        <v>0</v>
      </c>
      <c r="N183" s="56" t="str">
        <f>IF(DQ179=0,"BOŞ",IF(DQ179=1,"DERS",IF(DQ179&gt;1,"ÇAKIŞMA")))</f>
        <v>BOŞ</v>
      </c>
      <c r="O183" s="56" t="str">
        <f>IF(DQ180=0,"BOŞ",IF(DQ180=1,"DERS",IF(DQ180&gt;1,"ÇAKIŞMA")))</f>
        <v>BOŞ</v>
      </c>
      <c r="P183" s="56" t="str">
        <f>IF(DQ181=0,"BOŞ",IF(DQ181=1,"DERS",IF(DQ181&gt;1,"ÇAKIŞMA")))</f>
        <v>BOŞ</v>
      </c>
      <c r="Q183" s="56" t="str">
        <f>IF(DQ182=0,"BOŞ",IF(DQ182=1,"DERS",IF(DQ182&gt;1,"ÇAKIŞMA")))</f>
        <v>BOŞ</v>
      </c>
      <c r="R183" s="57" t="str">
        <f>IF(DQ183=0,"BOŞ",IF(DQ183=1,"DERS",IF(DQ183&gt;1,"ÇAKIŞMA")))</f>
        <v>BOŞ</v>
      </c>
      <c r="DL183" s="41" t="s">
        <v>10</v>
      </c>
      <c r="DM183" s="31">
        <f>IFERROR(VLOOKUP(K179,$CF$3:$CT$60,2,0),0)</f>
        <v>0</v>
      </c>
      <c r="DN183" s="32">
        <f>IFERROR(VLOOKUP(K180,$CF$3:$CT$60,3,0),0)</f>
        <v>0</v>
      </c>
      <c r="DO183" s="32">
        <f>IFERROR(VLOOKUP(K181,$CF$3:$CT$60,4,0),0)</f>
        <v>0</v>
      </c>
      <c r="DP183" s="32">
        <f>IFERROR(VLOOKUP(K182,$CF$3:$CT$60,5,0),0)</f>
        <v>0</v>
      </c>
      <c r="DQ183" s="32">
        <f>IFERROR(VLOOKUP(K183,$CF$3:$CT$60,6,0),0)</f>
        <v>0</v>
      </c>
      <c r="DR183" s="32">
        <f>IFERROR(VLOOKUP(K184,$CF$3:$CT$60,7,0),0)</f>
        <v>0</v>
      </c>
      <c r="DS183" s="32">
        <f>IFERROR(VLOOKUP(K185,$CF$3:$CT$60,8,0),0)</f>
        <v>0</v>
      </c>
      <c r="DT183" s="35">
        <f>IFERROR(VLOOKUP(K186,$CF$3:$CT$60,9,0),0)</f>
        <v>0</v>
      </c>
    </row>
    <row r="184" spans="1:124" ht="23" customHeight="1" thickBot="1">
      <c r="A184" s="82"/>
      <c r="B184" s="15"/>
      <c r="C184" s="16"/>
      <c r="D184" s="15"/>
      <c r="E184" s="16"/>
      <c r="F184" s="15"/>
      <c r="G184" s="16"/>
      <c r="H184" s="15"/>
      <c r="I184" s="16"/>
      <c r="J184" s="15"/>
      <c r="K184" s="16"/>
      <c r="M184" s="64">
        <f t="shared" si="130"/>
        <v>0</v>
      </c>
      <c r="N184" s="56" t="str">
        <f>IF(DR179=0,"BOŞ",IF(DR179=1,"DERS",IF(DR179&gt;1,"ÇAKIŞMA")))</f>
        <v>BOŞ</v>
      </c>
      <c r="O184" s="56" t="str">
        <f>IF(DR180=0,"BOŞ",IF(DR180=1,"DERS",IF(DR180&gt;1,"ÇAKIŞMA")))</f>
        <v>BOŞ</v>
      </c>
      <c r="P184" s="56" t="str">
        <f>IF(DR181=0,"BOŞ",IF(DR181=1,"DERS",IF(DR181&gt;1,"ÇAKIŞMA")))</f>
        <v>BOŞ</v>
      </c>
      <c r="Q184" s="56" t="str">
        <f>IF(DR182=0,"BOŞ",IF(DR182=1,"DERS",IF(DR182&gt;1,"ÇAKIŞMA")))</f>
        <v>BOŞ</v>
      </c>
      <c r="R184" s="57" t="str">
        <f>IF(DR183=0,"BOŞ",IF(DR183=1,"DERS",IF(DR183&gt;1,"ÇAKIŞMA")))</f>
        <v>BOŞ</v>
      </c>
    </row>
    <row r="185" spans="1:124" ht="23" customHeight="1" thickBot="1">
      <c r="A185" s="82"/>
      <c r="B185" s="15"/>
      <c r="C185" s="16"/>
      <c r="D185" s="15"/>
      <c r="E185" s="16"/>
      <c r="F185" s="15"/>
      <c r="G185" s="16"/>
      <c r="H185" s="15"/>
      <c r="I185" s="16"/>
      <c r="J185" s="15"/>
      <c r="K185" s="16"/>
      <c r="M185" s="64">
        <f t="shared" si="130"/>
        <v>0</v>
      </c>
      <c r="N185" s="56" t="str">
        <f>IF(DS179=0,"BOŞ",IF(DS179=1,"DERS",IF(DS179&gt;1,"ÇAKIŞMA")))</f>
        <v>BOŞ</v>
      </c>
      <c r="O185" s="56" t="str">
        <f>IF(DS180=0,"BOŞ",IF(DS180=1,"DERS",IF(DS180&gt;1,"ÇAKIŞMA")))</f>
        <v>BOŞ</v>
      </c>
      <c r="P185" s="56" t="str">
        <f>IF(DS181=0,"BOŞ",IF(DS181=1,"DERS",IF(DS181&gt;1,"ÇAKIŞMA")))</f>
        <v>BOŞ</v>
      </c>
      <c r="Q185" s="56" t="str">
        <f>IF(DS182=0,"BOŞ",IF(DS182=1,"DERS",IF(DS182&gt;1,"ÇAKIŞMA")))</f>
        <v>BOŞ</v>
      </c>
      <c r="R185" s="57" t="str">
        <f>IF(DS183=0,"BOŞ",IF(DS183=1,"DERS",IF(DS183&gt;1,"ÇAKIŞMA")))</f>
        <v>BOŞ</v>
      </c>
    </row>
    <row r="186" spans="1:124" ht="23" customHeight="1" thickBot="1">
      <c r="A186" s="71"/>
      <c r="B186" s="17"/>
      <c r="C186" s="18"/>
      <c r="D186" s="17"/>
      <c r="E186" s="18"/>
      <c r="F186" s="17"/>
      <c r="G186" s="18"/>
      <c r="H186" s="17"/>
      <c r="I186" s="18"/>
      <c r="J186" s="17"/>
      <c r="K186" s="18"/>
      <c r="M186" s="87">
        <f t="shared" si="130"/>
        <v>0</v>
      </c>
      <c r="N186" s="58" t="str">
        <f>IF(DT179=0,"BOŞ",IF(DT179=1,"DERS",IF(DT179&gt;1,"ÇAKIŞMA")))</f>
        <v>BOŞ</v>
      </c>
      <c r="O186" s="58" t="str">
        <f>IF(DT180=0,"BOŞ",IF(DT180=1,"DERS",IF(DT180&gt;1,"ÇAKIŞMA")))</f>
        <v>BOŞ</v>
      </c>
      <c r="P186" s="58" t="str">
        <f>IF(DT181=0,"BOŞ",IF(DT181=1,"DERS",IF(DT181&gt;1,"ÇAKIŞMA")))</f>
        <v>BOŞ</v>
      </c>
      <c r="Q186" s="58" t="str">
        <f>IF(DT182=0,"BOŞ",IF(DT182=1,"DERS",IF(DT182&gt;1,"ÇAKIŞMA")))</f>
        <v>BOŞ</v>
      </c>
      <c r="R186" s="59" t="str">
        <f>IF(DT183=0,"BOŞ",IF(DT183=1,"DERS",IF(DT183&gt;1,"ÇAKIŞMA")))</f>
        <v>BOŞ</v>
      </c>
    </row>
    <row r="187" spans="1:124" ht="23" customHeight="1" thickBot="1">
      <c r="A187" s="69"/>
      <c r="B187" s="83"/>
      <c r="C187" s="69"/>
      <c r="D187" s="83"/>
      <c r="E187" s="69"/>
      <c r="F187" s="83"/>
      <c r="G187" s="69"/>
      <c r="H187" s="83"/>
      <c r="I187" s="69"/>
      <c r="J187" s="83"/>
      <c r="K187" s="69"/>
      <c r="M187" s="65"/>
      <c r="N187" s="60"/>
      <c r="O187" s="60"/>
      <c r="P187" s="60"/>
      <c r="Q187" s="60"/>
      <c r="R187" s="60"/>
    </row>
    <row r="188" spans="1:124" ht="23" customHeight="1" thickBot="1">
      <c r="A188" s="197"/>
      <c r="B188" s="197"/>
      <c r="C188" s="197"/>
      <c r="D188" s="197"/>
      <c r="E188" s="197"/>
      <c r="F188" s="198"/>
      <c r="G188" s="198"/>
      <c r="H188" s="198"/>
      <c r="I188" s="199"/>
      <c r="J188" s="199"/>
      <c r="K188" s="199"/>
      <c r="M188" s="62"/>
      <c r="N188" s="200" t="s">
        <v>11</v>
      </c>
      <c r="O188" s="200"/>
      <c r="P188" s="200"/>
      <c r="Q188" s="200"/>
      <c r="R188" s="200"/>
      <c r="DL188" s="37">
        <f>A188</f>
        <v>0</v>
      </c>
      <c r="DM188" s="36"/>
      <c r="DN188" s="36"/>
      <c r="DO188" s="36"/>
      <c r="DP188" s="36"/>
      <c r="DQ188" s="183">
        <f>I188</f>
        <v>0</v>
      </c>
      <c r="DR188" s="183"/>
      <c r="DS188" s="183"/>
      <c r="DT188" s="184"/>
    </row>
    <row r="189" spans="1:124" ht="23" customHeight="1" thickBot="1">
      <c r="A189" s="70"/>
      <c r="B189" s="201"/>
      <c r="C189" s="202"/>
      <c r="D189" s="201"/>
      <c r="E189" s="202"/>
      <c r="F189" s="201"/>
      <c r="G189" s="202"/>
      <c r="H189" s="201"/>
      <c r="I189" s="202"/>
      <c r="J189" s="201"/>
      <c r="K189" s="202"/>
      <c r="M189" s="63" t="s">
        <v>0</v>
      </c>
      <c r="N189" s="54" t="s">
        <v>6</v>
      </c>
      <c r="O189" s="54" t="s">
        <v>7</v>
      </c>
      <c r="P189" s="54" t="s">
        <v>8</v>
      </c>
      <c r="Q189" s="54" t="s">
        <v>9</v>
      </c>
      <c r="R189" s="55" t="s">
        <v>10</v>
      </c>
      <c r="DL189" s="39" t="s">
        <v>14</v>
      </c>
      <c r="DM189" s="27">
        <v>8</v>
      </c>
      <c r="DN189" s="26">
        <v>9</v>
      </c>
      <c r="DO189" s="26">
        <v>10</v>
      </c>
      <c r="DP189" s="26">
        <v>11</v>
      </c>
      <c r="DQ189" s="26">
        <v>13</v>
      </c>
      <c r="DR189" s="26">
        <v>14</v>
      </c>
      <c r="DS189" s="26">
        <v>15</v>
      </c>
      <c r="DT189" s="28">
        <v>16</v>
      </c>
    </row>
    <row r="190" spans="1:124" ht="23" customHeight="1" thickBot="1">
      <c r="A190" s="82"/>
      <c r="B190" s="15"/>
      <c r="C190" s="16"/>
      <c r="D190" s="15"/>
      <c r="E190" s="16"/>
      <c r="F190" s="15"/>
      <c r="G190" s="16"/>
      <c r="H190" s="15"/>
      <c r="I190" s="16"/>
      <c r="J190" s="15"/>
      <c r="K190" s="16"/>
      <c r="M190" s="64">
        <f t="shared" ref="M190:M197" si="131">A190</f>
        <v>0</v>
      </c>
      <c r="N190" s="56" t="str">
        <f>IF(DM190=0,"BOŞ",IF(DM190=1,"DERS",IF(DM190&gt;1,"ÇAKIŞMA")))</f>
        <v>BOŞ</v>
      </c>
      <c r="O190" s="56" t="str">
        <f>IF(DM191=0,"BOŞ",IF(DM191=1,"DERS",IF(DM191&gt;1,"ÇAKIŞMA")))</f>
        <v>BOŞ</v>
      </c>
      <c r="P190" s="56" t="str">
        <f>IF(DM192=0,"BOŞ",IF(DM192=1,"DERS",IF(DM192&gt;1,"ÇAKIŞMA")))</f>
        <v>BOŞ</v>
      </c>
      <c r="Q190" s="56" t="str">
        <f>IF(DM193=0,"BOŞ",IF(DM193=1,"DERS",IF(DM193&gt;1,"ÇAKIŞMA")))</f>
        <v>BOŞ</v>
      </c>
      <c r="R190" s="57" t="str">
        <f>IF(DM194=0,"BOŞ",IF(DM194=1,"DERS",IF(DM194&gt;1,"ÇAKIŞMA")))</f>
        <v>BOŞ</v>
      </c>
      <c r="DL190" s="40" t="s">
        <v>13</v>
      </c>
      <c r="DM190" s="29">
        <f>IFERROR(VLOOKUP(C190,$T$3:$AH$60,2,0),0)</f>
        <v>0</v>
      </c>
      <c r="DN190" s="29">
        <f>IFERROR(VLOOKUP(C191,$T$3:$AH$60,3,0),0)</f>
        <v>0</v>
      </c>
      <c r="DO190" s="29">
        <f>IFERROR(VLOOKUP(C192,$T$3:$AH$60,4,0),0)</f>
        <v>0</v>
      </c>
      <c r="DP190" s="29">
        <f>IFERROR(VLOOKUP(C193,$T$3:$AH$60,5,0),0)</f>
        <v>0</v>
      </c>
      <c r="DQ190" s="29">
        <f>IFERROR(VLOOKUP(C194,$T$3:$AH$60,6,0),0)</f>
        <v>0</v>
      </c>
      <c r="DR190" s="29">
        <f>IFERROR(VLOOKUP(C195,$T$3:$AH$60,7,0),0)</f>
        <v>0</v>
      </c>
      <c r="DS190" s="29">
        <f>IFERROR(VLOOKUP(C196,$T$3:$AH$60,8,0),0)</f>
        <v>0</v>
      </c>
      <c r="DT190" s="38">
        <f>IFERROR(VLOOKUP(C197,$T$3:$AH$60,9,0),0)</f>
        <v>0</v>
      </c>
    </row>
    <row r="191" spans="1:124" ht="23" customHeight="1" thickBot="1">
      <c r="A191" s="82"/>
      <c r="B191" s="15"/>
      <c r="C191" s="16"/>
      <c r="D191" s="15"/>
      <c r="E191" s="16"/>
      <c r="F191" s="15"/>
      <c r="G191" s="16"/>
      <c r="H191" s="15"/>
      <c r="I191" s="16"/>
      <c r="J191" s="15"/>
      <c r="K191" s="16"/>
      <c r="M191" s="64">
        <f t="shared" si="131"/>
        <v>0</v>
      </c>
      <c r="N191" s="56" t="str">
        <f>IF(DN190=0,"BOŞ",IF(DN190=1,"DERS",IF(DN190&gt;1,"ÇAKIŞMA")))</f>
        <v>BOŞ</v>
      </c>
      <c r="O191" s="56" t="str">
        <f>IF(DN191=0,"BOŞ",IF(DN191=1,"DERS",IF(DN191&gt;1,"ÇAKIŞMA")))</f>
        <v>BOŞ</v>
      </c>
      <c r="P191" s="56" t="str">
        <f>IF(DN192=0,"BOŞ",IF(DN192=1,"DERS",IF(DN192&gt;1,"ÇAKIŞMA")))</f>
        <v>BOŞ</v>
      </c>
      <c r="Q191" s="56" t="str">
        <f>IF(DN193=0,"BOŞ",IF(DN193=1,"DERS",IF(DN193&gt;1,"ÇAKIŞMA")))</f>
        <v>BOŞ</v>
      </c>
      <c r="R191" s="57" t="str">
        <f>IF(DN194=0,"BOŞ",IF(DN194=1,"DERS",IF(DN194&gt;1,"ÇAKIŞMA")))</f>
        <v>BOŞ</v>
      </c>
      <c r="DL191" s="40" t="s">
        <v>7</v>
      </c>
      <c r="DM191" s="29">
        <f>IFERROR(VLOOKUP(E190,$AJ$3:$AX$60,2,0),0)</f>
        <v>0</v>
      </c>
      <c r="DN191" s="29">
        <f>IFERROR(VLOOKUP(E191,$AJ$3:$AX$60,3,0),0)</f>
        <v>0</v>
      </c>
      <c r="DO191" s="29">
        <f>IFERROR(VLOOKUP(E192,$AJ$3:$AX$60,4,0),0)</f>
        <v>0</v>
      </c>
      <c r="DP191" s="29">
        <f>IFERROR(VLOOKUP(E193,$AJ$3:$AX$60,5,0),0)</f>
        <v>0</v>
      </c>
      <c r="DQ191" s="29">
        <f>IFERROR(VLOOKUP(E194,$AJ$3:$AX$60,6,0),0)</f>
        <v>0</v>
      </c>
      <c r="DR191" s="29">
        <f>IFERROR(VLOOKUP(E195,$AJ$3:$AX$60,7,0),0)</f>
        <v>0</v>
      </c>
      <c r="DS191" s="29">
        <f>IFERROR(VLOOKUP(E196,$AJ$3:$AX$60,8,0),0)</f>
        <v>0</v>
      </c>
      <c r="DT191" s="38">
        <f>IFERROR(VLOOKUP(E197,$AJ$3:$AX$60,9,0),0)</f>
        <v>0</v>
      </c>
    </row>
    <row r="192" spans="1:124" ht="23" customHeight="1" thickBot="1">
      <c r="A192" s="82"/>
      <c r="B192" s="15"/>
      <c r="C192" s="16"/>
      <c r="D192" s="15"/>
      <c r="E192" s="16"/>
      <c r="F192" s="15"/>
      <c r="G192" s="16"/>
      <c r="H192" s="15"/>
      <c r="I192" s="16"/>
      <c r="J192" s="15"/>
      <c r="K192" s="16"/>
      <c r="M192" s="64">
        <f t="shared" si="131"/>
        <v>0</v>
      </c>
      <c r="N192" s="56" t="str">
        <f>IF(DO190=0,"BOŞ",IF(DO190=1,"DERS",IF(DO190&gt;1,"ÇAKIŞMA")))</f>
        <v>BOŞ</v>
      </c>
      <c r="O192" s="56" t="str">
        <f>IF(DO191=0,"BOŞ",IF(DO191=1,"DERS",IF(DO191&gt;1,"ÇAKIŞMA")))</f>
        <v>BOŞ</v>
      </c>
      <c r="P192" s="56" t="str">
        <f>IF(DO192=0,"BOŞ",IF(DO192=1,"DERS",IF(DO192&gt;1,"ÇAKIŞMA")))</f>
        <v>BOŞ</v>
      </c>
      <c r="Q192" s="56" t="str">
        <f>IF(DO193=0,"BOŞ",IF(DO193=1,"DERS",IF(DO193&gt;1,"ÇAKIŞMA")))</f>
        <v>BOŞ</v>
      </c>
      <c r="R192" s="57" t="str">
        <f>IF(DO194=0,"BOŞ",IF(DO194=1,"DERS",IF(DO194&gt;1,"ÇAKIŞMA")))</f>
        <v>BOŞ</v>
      </c>
      <c r="DL192" s="40" t="s">
        <v>8</v>
      </c>
      <c r="DM192" s="29">
        <f>IFERROR(VLOOKUP(G190,$AZ$3:$BN$60,2,0),0)</f>
        <v>0</v>
      </c>
      <c r="DN192" s="30">
        <f>IFERROR(VLOOKUP(G191,$AZ$3:$BN$60,3,0),0)</f>
        <v>0</v>
      </c>
      <c r="DO192" s="30">
        <f>IFERROR(VLOOKUP(G192,$AZ$3:$BN$60,4,0),0)</f>
        <v>0</v>
      </c>
      <c r="DP192" s="30">
        <f>IFERROR(VLOOKUP(G193,$AZ$3:$BN$60,5,0),0)</f>
        <v>0</v>
      </c>
      <c r="DQ192" s="30">
        <f>IFERROR(VLOOKUP(G194,$AZ$3:$BN$60,6,0),0)</f>
        <v>0</v>
      </c>
      <c r="DR192" s="30">
        <f>IFERROR(VLOOKUP(G195,$AZ$3:$BN$60,7,0),0)</f>
        <v>0</v>
      </c>
      <c r="DS192" s="30">
        <f>IFERROR(VLOOKUP(G196,$AZ$3:$BN$60,8,0),0)</f>
        <v>0</v>
      </c>
      <c r="DT192" s="34">
        <f>IFERROR(VLOOKUP(G197,$AZ$3:$BN$60,9,0),0)</f>
        <v>0</v>
      </c>
    </row>
    <row r="193" spans="1:124" ht="23" customHeight="1" thickBot="1">
      <c r="A193" s="82"/>
      <c r="B193" s="15"/>
      <c r="C193" s="16"/>
      <c r="D193" s="15"/>
      <c r="E193" s="16"/>
      <c r="F193" s="15"/>
      <c r="G193" s="16"/>
      <c r="H193" s="15"/>
      <c r="I193" s="16"/>
      <c r="J193" s="15"/>
      <c r="K193" s="16"/>
      <c r="M193" s="64">
        <f t="shared" si="131"/>
        <v>0</v>
      </c>
      <c r="N193" s="56" t="str">
        <f>IF(DP190=0,"BOŞ",IF(DP190=1,"DERS",IF(DP190&gt;1,"ÇAKIŞMA")))</f>
        <v>BOŞ</v>
      </c>
      <c r="O193" s="56" t="str">
        <f>IF(DP191=0,"BOŞ",IF(DP191=1,"DERS",IF(DP191&gt;1,"ÇAKIŞMA")))</f>
        <v>BOŞ</v>
      </c>
      <c r="P193" s="56" t="str">
        <f>IF(DP192=0,"BOŞ",IF(DP192=1,"DERS",IF(DP192&gt;1,"ÇAKIŞMA")))</f>
        <v>BOŞ</v>
      </c>
      <c r="Q193" s="56" t="str">
        <f>IF(DP193=0,"BOŞ",IF(DP193=1,"DERS",IF(DP193&gt;1,"ÇAKIŞMA")))</f>
        <v>BOŞ</v>
      </c>
      <c r="R193" s="57" t="str">
        <f>IF(DP194=0,"BOŞ",IF(DP194=1,"DERS",IF(DP194&gt;1,"ÇAKIŞMA")))</f>
        <v>BOŞ</v>
      </c>
      <c r="DL193" s="40" t="s">
        <v>9</v>
      </c>
      <c r="DM193" s="29">
        <f>IFERROR(VLOOKUP(I190,$BP$3:$CD$60,2,0),0)</f>
        <v>0</v>
      </c>
      <c r="DN193" s="30">
        <f>IFERROR(VLOOKUP(I191,$BP$3:$CD$60,3,0),0)</f>
        <v>0</v>
      </c>
      <c r="DO193" s="30">
        <f>IFERROR(VLOOKUP(I192,$BP$3:$CD$60,4,0),0)</f>
        <v>0</v>
      </c>
      <c r="DP193" s="30">
        <f>IFERROR(VLOOKUP(I193,$BP$3:$CD$60,5,0),0)</f>
        <v>0</v>
      </c>
      <c r="DQ193" s="30">
        <f>IFERROR(VLOOKUP(I194,$BP$3:$CD$60,6,0),0)</f>
        <v>0</v>
      </c>
      <c r="DR193" s="30">
        <f>IFERROR(VLOOKUP(I195,$BP$3:$CD$60,7,0),0)</f>
        <v>0</v>
      </c>
      <c r="DS193" s="30">
        <f>IFERROR(VLOOKUP(I196,$BP$3:$CD$60,8,0),0)</f>
        <v>0</v>
      </c>
      <c r="DT193" s="34">
        <f>IFERROR(VLOOKUP(I197,$BP$3:$CD$60,9,0),0)</f>
        <v>0</v>
      </c>
    </row>
    <row r="194" spans="1:124" ht="23" customHeight="1" thickBot="1">
      <c r="A194" s="82"/>
      <c r="B194" s="15"/>
      <c r="C194" s="16"/>
      <c r="D194" s="15"/>
      <c r="E194" s="16"/>
      <c r="F194" s="15"/>
      <c r="G194" s="16"/>
      <c r="H194" s="15"/>
      <c r="I194" s="16"/>
      <c r="J194" s="15"/>
      <c r="K194" s="16"/>
      <c r="M194" s="64">
        <f t="shared" si="131"/>
        <v>0</v>
      </c>
      <c r="N194" s="56" t="str">
        <f>IF(DQ190=0,"BOŞ",IF(DQ190=1,"DERS",IF(DQ190&gt;1,"ÇAKIŞMA")))</f>
        <v>BOŞ</v>
      </c>
      <c r="O194" s="56" t="str">
        <f>IF(DQ191=0,"BOŞ",IF(DQ191=1,"DERS",IF(DQ191&gt;1,"ÇAKIŞMA")))</f>
        <v>BOŞ</v>
      </c>
      <c r="P194" s="56" t="str">
        <f>IF(DQ192=0,"BOŞ",IF(DQ192=1,"DERS",IF(DQ192&gt;1,"ÇAKIŞMA")))</f>
        <v>BOŞ</v>
      </c>
      <c r="Q194" s="56" t="str">
        <f>IF(DQ193=0,"BOŞ",IF(DQ193=1,"DERS",IF(DQ193&gt;1,"ÇAKIŞMA")))</f>
        <v>BOŞ</v>
      </c>
      <c r="R194" s="57" t="str">
        <f>IF(DQ194=0,"BOŞ",IF(DQ194=1,"DERS",IF(DQ194&gt;1,"ÇAKIŞMA")))</f>
        <v>BOŞ</v>
      </c>
      <c r="DL194" s="41" t="s">
        <v>10</v>
      </c>
      <c r="DM194" s="31">
        <f>IFERROR(VLOOKUP(K190,$CF$3:$CT$60,2,0),0)</f>
        <v>0</v>
      </c>
      <c r="DN194" s="32">
        <f>IFERROR(VLOOKUP(K191,$CF$3:$CT$60,3,0),0)</f>
        <v>0</v>
      </c>
      <c r="DO194" s="32">
        <f>IFERROR(VLOOKUP(K192,$CF$3:$CT$60,4,0),0)</f>
        <v>0</v>
      </c>
      <c r="DP194" s="32">
        <f>IFERROR(VLOOKUP(K193,$CF$3:$CT$60,5,0),0)</f>
        <v>0</v>
      </c>
      <c r="DQ194" s="32">
        <f>IFERROR(VLOOKUP(K194,$CF$3:$CT$60,6,0),0)</f>
        <v>0</v>
      </c>
      <c r="DR194" s="32">
        <f>IFERROR(VLOOKUP(K195,$CF$3:$CT$60,7,0),0)</f>
        <v>0</v>
      </c>
      <c r="DS194" s="32">
        <f>IFERROR(VLOOKUP(K196,$CF$3:$CT$60,8,0),0)</f>
        <v>0</v>
      </c>
      <c r="DT194" s="35">
        <f>IFERROR(VLOOKUP(K197,$CF$3:$CT$60,9,0),0)</f>
        <v>0</v>
      </c>
    </row>
    <row r="195" spans="1:124" ht="23" customHeight="1" thickBot="1">
      <c r="A195" s="82"/>
      <c r="B195" s="15"/>
      <c r="C195" s="16"/>
      <c r="D195" s="15"/>
      <c r="E195" s="16"/>
      <c r="F195" s="15"/>
      <c r="G195" s="16"/>
      <c r="H195" s="15"/>
      <c r="I195" s="16"/>
      <c r="J195" s="15"/>
      <c r="K195" s="16"/>
      <c r="M195" s="64">
        <f t="shared" si="131"/>
        <v>0</v>
      </c>
      <c r="N195" s="56" t="str">
        <f>IF(DR190=0,"BOŞ",IF(DR190=1,"DERS",IF(DR190&gt;1,"ÇAKIŞMA")))</f>
        <v>BOŞ</v>
      </c>
      <c r="O195" s="56" t="str">
        <f>IF(DR191=0,"BOŞ",IF(DR191=1,"DERS",IF(DR191&gt;1,"ÇAKIŞMA")))</f>
        <v>BOŞ</v>
      </c>
      <c r="P195" s="56" t="str">
        <f>IF(DR192=0,"BOŞ",IF(DR192=1,"DERS",IF(DR192&gt;1,"ÇAKIŞMA")))</f>
        <v>BOŞ</v>
      </c>
      <c r="Q195" s="56" t="str">
        <f>IF(DR193=0,"BOŞ",IF(DR193=1,"DERS",IF(DR193&gt;1,"ÇAKIŞMA")))</f>
        <v>BOŞ</v>
      </c>
      <c r="R195" s="57" t="str">
        <f>IF(DR194=0,"BOŞ",IF(DR194=1,"DERS",IF(DR194&gt;1,"ÇAKIŞMA")))</f>
        <v>BOŞ</v>
      </c>
    </row>
    <row r="196" spans="1:124" ht="23" customHeight="1" thickBot="1">
      <c r="A196" s="82"/>
      <c r="B196" s="15"/>
      <c r="C196" s="16"/>
      <c r="D196" s="15"/>
      <c r="E196" s="16"/>
      <c r="F196" s="15"/>
      <c r="G196" s="16"/>
      <c r="H196" s="15"/>
      <c r="I196" s="16"/>
      <c r="J196" s="15"/>
      <c r="K196" s="16"/>
      <c r="M196" s="64">
        <f t="shared" si="131"/>
        <v>0</v>
      </c>
      <c r="N196" s="56" t="str">
        <f>IF(DS190=0,"BOŞ",IF(DS190=1,"DERS",IF(DS190&gt;1,"ÇAKIŞMA")))</f>
        <v>BOŞ</v>
      </c>
      <c r="O196" s="56" t="str">
        <f>IF(DS191=0,"BOŞ",IF(DS191=1,"DERS",IF(DS191&gt;1,"ÇAKIŞMA")))</f>
        <v>BOŞ</v>
      </c>
      <c r="P196" s="56" t="str">
        <f>IF(DS192=0,"BOŞ",IF(DS192=1,"DERS",IF(DS192&gt;1,"ÇAKIŞMA")))</f>
        <v>BOŞ</v>
      </c>
      <c r="Q196" s="56" t="str">
        <f>IF(DS193=0,"BOŞ",IF(DS193=1,"DERS",IF(DS193&gt;1,"ÇAKIŞMA")))</f>
        <v>BOŞ</v>
      </c>
      <c r="R196" s="57" t="str">
        <f>IF(DS194=0,"BOŞ",IF(DS194=1,"DERS",IF(DS194&gt;1,"ÇAKIŞMA")))</f>
        <v>BOŞ</v>
      </c>
    </row>
    <row r="197" spans="1:124" ht="23" customHeight="1" thickBot="1">
      <c r="A197" s="71"/>
      <c r="B197" s="17"/>
      <c r="C197" s="18"/>
      <c r="D197" s="17"/>
      <c r="E197" s="18"/>
      <c r="F197" s="17"/>
      <c r="G197" s="18"/>
      <c r="H197" s="17"/>
      <c r="I197" s="18"/>
      <c r="J197" s="17"/>
      <c r="K197" s="18"/>
      <c r="M197" s="87">
        <f t="shared" si="131"/>
        <v>0</v>
      </c>
      <c r="N197" s="58" t="str">
        <f>IF(DT190=0,"BOŞ",IF(DT190=1,"DERS",IF(DT190&gt;1,"ÇAKIŞMA")))</f>
        <v>BOŞ</v>
      </c>
      <c r="O197" s="58" t="str">
        <f>IF(DT191=0,"BOŞ",IF(DT191=1,"DERS",IF(DT191&gt;1,"ÇAKIŞMA")))</f>
        <v>BOŞ</v>
      </c>
      <c r="P197" s="58" t="str">
        <f>IF(DT192=0,"BOŞ",IF(DT192=1,"DERS",IF(DT192&gt;1,"ÇAKIŞMA")))</f>
        <v>BOŞ</v>
      </c>
      <c r="Q197" s="58" t="str">
        <f>IF(DT193=0,"BOŞ",IF(DT193=1,"DERS",IF(DT193&gt;1,"ÇAKIŞMA")))</f>
        <v>BOŞ</v>
      </c>
      <c r="R197" s="59" t="str">
        <f>IF(DT194=0,"BOŞ",IF(DT194=1,"DERS",IF(DT194&gt;1,"ÇAKIŞMA")))</f>
        <v>BOŞ</v>
      </c>
    </row>
    <row r="198" spans="1:124" ht="23" customHeight="1" thickBot="1">
      <c r="A198" s="69"/>
      <c r="B198" s="83"/>
      <c r="C198" s="69"/>
      <c r="D198" s="83"/>
      <c r="E198" s="69"/>
      <c r="F198" s="83"/>
      <c r="G198" s="69"/>
      <c r="H198" s="83"/>
      <c r="I198" s="69"/>
      <c r="J198" s="83"/>
      <c r="K198" s="69"/>
      <c r="M198" s="65"/>
      <c r="N198" s="60"/>
      <c r="O198" s="60"/>
      <c r="P198" s="60"/>
      <c r="Q198" s="60"/>
      <c r="R198" s="60"/>
    </row>
    <row r="199" spans="1:124" ht="23" customHeight="1" thickBot="1">
      <c r="A199" s="197"/>
      <c r="B199" s="197"/>
      <c r="C199" s="197"/>
      <c r="D199" s="197"/>
      <c r="E199" s="197"/>
      <c r="F199" s="198"/>
      <c r="G199" s="198"/>
      <c r="H199" s="198"/>
      <c r="I199" s="199"/>
      <c r="J199" s="199"/>
      <c r="K199" s="199"/>
      <c r="M199" s="62"/>
      <c r="N199" s="200" t="s">
        <v>11</v>
      </c>
      <c r="O199" s="200"/>
      <c r="P199" s="200"/>
      <c r="Q199" s="200"/>
      <c r="R199" s="200"/>
      <c r="DL199" s="37">
        <f>A199</f>
        <v>0</v>
      </c>
      <c r="DM199" s="36"/>
      <c r="DN199" s="36"/>
      <c r="DO199" s="36"/>
      <c r="DP199" s="36"/>
      <c r="DQ199" s="183">
        <f>I199</f>
        <v>0</v>
      </c>
      <c r="DR199" s="183"/>
      <c r="DS199" s="183"/>
      <c r="DT199" s="184"/>
    </row>
    <row r="200" spans="1:124" ht="23" customHeight="1" thickBot="1">
      <c r="A200" s="70"/>
      <c r="B200" s="201"/>
      <c r="C200" s="202"/>
      <c r="D200" s="201"/>
      <c r="E200" s="202"/>
      <c r="F200" s="201"/>
      <c r="G200" s="202"/>
      <c r="H200" s="201"/>
      <c r="I200" s="202"/>
      <c r="J200" s="201"/>
      <c r="K200" s="202"/>
      <c r="M200" s="63" t="s">
        <v>0</v>
      </c>
      <c r="N200" s="54" t="s">
        <v>6</v>
      </c>
      <c r="O200" s="54" t="s">
        <v>7</v>
      </c>
      <c r="P200" s="54" t="s">
        <v>8</v>
      </c>
      <c r="Q200" s="54" t="s">
        <v>9</v>
      </c>
      <c r="R200" s="55" t="s">
        <v>10</v>
      </c>
      <c r="DL200" s="39" t="s">
        <v>14</v>
      </c>
      <c r="DM200" s="27">
        <v>8</v>
      </c>
      <c r="DN200" s="26">
        <v>9</v>
      </c>
      <c r="DO200" s="26">
        <v>10</v>
      </c>
      <c r="DP200" s="26">
        <v>11</v>
      </c>
      <c r="DQ200" s="26">
        <v>13</v>
      </c>
      <c r="DR200" s="26">
        <v>14</v>
      </c>
      <c r="DS200" s="26">
        <v>15</v>
      </c>
      <c r="DT200" s="28">
        <v>16</v>
      </c>
    </row>
    <row r="201" spans="1:124" ht="23" customHeight="1" thickBot="1">
      <c r="A201" s="82"/>
      <c r="B201" s="15"/>
      <c r="C201" s="16"/>
      <c r="D201" s="15"/>
      <c r="E201" s="16"/>
      <c r="F201" s="15"/>
      <c r="G201" s="16"/>
      <c r="H201" s="15"/>
      <c r="I201" s="16"/>
      <c r="J201" s="15"/>
      <c r="K201" s="16"/>
      <c r="M201" s="64">
        <f t="shared" ref="M201:M208" si="132">A201</f>
        <v>0</v>
      </c>
      <c r="N201" s="56" t="str">
        <f>IF(DM201=0,"BOŞ",IF(DM201=1,"DERS",IF(DM201&gt;1,"ÇAKIŞMA")))</f>
        <v>BOŞ</v>
      </c>
      <c r="O201" s="56" t="str">
        <f>IF(DM202=0,"BOŞ",IF(DM202=1,"DERS",IF(DM202&gt;1,"ÇAKIŞMA")))</f>
        <v>BOŞ</v>
      </c>
      <c r="P201" s="56" t="str">
        <f>IF(DM203=0,"BOŞ",IF(DM203=1,"DERS",IF(DM203&gt;1,"ÇAKIŞMA")))</f>
        <v>BOŞ</v>
      </c>
      <c r="Q201" s="56" t="str">
        <f>IF(DM204=0,"BOŞ",IF(DM204=1,"DERS",IF(DM204&gt;1,"ÇAKIŞMA")))</f>
        <v>BOŞ</v>
      </c>
      <c r="R201" s="57" t="str">
        <f>IF(DM205=0,"BOŞ",IF(DM205=1,"DERS",IF(DM205&gt;1,"ÇAKIŞMA")))</f>
        <v>BOŞ</v>
      </c>
      <c r="DL201" s="40" t="s">
        <v>13</v>
      </c>
      <c r="DM201" s="29">
        <f>IFERROR(VLOOKUP(C201,$T$3:$AH$60,2,0),0)</f>
        <v>0</v>
      </c>
      <c r="DN201" s="29">
        <f>IFERROR(VLOOKUP(C202,$T$3:$AH$60,3,0),0)</f>
        <v>0</v>
      </c>
      <c r="DO201" s="29">
        <f>IFERROR(VLOOKUP(C203,$T$3:$AH$60,4,0),0)</f>
        <v>0</v>
      </c>
      <c r="DP201" s="29">
        <f>IFERROR(VLOOKUP(C204,$T$3:$AH$60,5,0),0)</f>
        <v>0</v>
      </c>
      <c r="DQ201" s="29">
        <f>IFERROR(VLOOKUP(C205,$T$3:$AH$60,6,0),0)</f>
        <v>0</v>
      </c>
      <c r="DR201" s="29">
        <f>IFERROR(VLOOKUP(C206,$T$3:$AH$60,7,0),0)</f>
        <v>0</v>
      </c>
      <c r="DS201" s="29">
        <f>IFERROR(VLOOKUP(C207,$T$3:$AH$60,8,0),0)</f>
        <v>0</v>
      </c>
      <c r="DT201" s="38">
        <f>IFERROR(VLOOKUP(C208,$T$3:$AH$60,9,0),0)</f>
        <v>0</v>
      </c>
    </row>
    <row r="202" spans="1:124" ht="23" customHeight="1" thickBot="1">
      <c r="A202" s="82"/>
      <c r="B202" s="15"/>
      <c r="C202" s="16"/>
      <c r="D202" s="15"/>
      <c r="E202" s="16"/>
      <c r="F202" s="15"/>
      <c r="G202" s="16"/>
      <c r="H202" s="15"/>
      <c r="I202" s="16"/>
      <c r="J202" s="15"/>
      <c r="K202" s="16"/>
      <c r="M202" s="64">
        <f t="shared" si="132"/>
        <v>0</v>
      </c>
      <c r="N202" s="56" t="str">
        <f>IF(DN201=0,"BOŞ",IF(DN201=1,"DERS",IF(DN201&gt;1,"ÇAKIŞMA")))</f>
        <v>BOŞ</v>
      </c>
      <c r="O202" s="56" t="str">
        <f>IF(DN202=0,"BOŞ",IF(DN202=1,"DERS",IF(DN202&gt;1,"ÇAKIŞMA")))</f>
        <v>BOŞ</v>
      </c>
      <c r="P202" s="56" t="str">
        <f>IF(DN203=0,"BOŞ",IF(DN203=1,"DERS",IF(DN203&gt;1,"ÇAKIŞMA")))</f>
        <v>BOŞ</v>
      </c>
      <c r="Q202" s="56" t="str">
        <f>IF(DN204=0,"BOŞ",IF(DN204=1,"DERS",IF(DN204&gt;1,"ÇAKIŞMA")))</f>
        <v>BOŞ</v>
      </c>
      <c r="R202" s="57" t="str">
        <f>IF(DN205=0,"BOŞ",IF(DN205=1,"DERS",IF(DN205&gt;1,"ÇAKIŞMA")))</f>
        <v>BOŞ</v>
      </c>
      <c r="DL202" s="40" t="s">
        <v>7</v>
      </c>
      <c r="DM202" s="29">
        <f>IFERROR(VLOOKUP(E201,$AJ$3:$AX$60,2,0),0)</f>
        <v>0</v>
      </c>
      <c r="DN202" s="29">
        <f>IFERROR(VLOOKUP(E202,$AJ$3:$AX$60,3,0),0)</f>
        <v>0</v>
      </c>
      <c r="DO202" s="29">
        <f>IFERROR(VLOOKUP(E203,$AJ$3:$AX$60,4,0),0)</f>
        <v>0</v>
      </c>
      <c r="DP202" s="29">
        <f>IFERROR(VLOOKUP(E204,$AJ$3:$AX$60,5,0),0)</f>
        <v>0</v>
      </c>
      <c r="DQ202" s="29">
        <f>IFERROR(VLOOKUP(E205,$AJ$3:$AX$60,6,0),0)</f>
        <v>0</v>
      </c>
      <c r="DR202" s="29">
        <f>IFERROR(VLOOKUP(E206,$AJ$3:$AX$60,7,0),0)</f>
        <v>0</v>
      </c>
      <c r="DS202" s="29">
        <f>IFERROR(VLOOKUP(E207,$AJ$3:$AX$60,8,0),0)</f>
        <v>0</v>
      </c>
      <c r="DT202" s="38">
        <f>IFERROR(VLOOKUP(E208,$AJ$3:$AX$60,9,0),0)</f>
        <v>0</v>
      </c>
    </row>
    <row r="203" spans="1:124" ht="23" customHeight="1" thickBot="1">
      <c r="A203" s="82"/>
      <c r="B203" s="15"/>
      <c r="C203" s="16"/>
      <c r="D203" s="15"/>
      <c r="E203" s="16"/>
      <c r="F203" s="15"/>
      <c r="G203" s="16"/>
      <c r="H203" s="15"/>
      <c r="I203" s="16"/>
      <c r="J203" s="15"/>
      <c r="K203" s="16"/>
      <c r="M203" s="64">
        <f t="shared" si="132"/>
        <v>0</v>
      </c>
      <c r="N203" s="56" t="str">
        <f>IF(DO201=0,"BOŞ",IF(DO201=1,"DERS",IF(DO201&gt;1,"ÇAKIŞMA")))</f>
        <v>BOŞ</v>
      </c>
      <c r="O203" s="56" t="str">
        <f>IF(DO202=0,"BOŞ",IF(DO202=1,"DERS",IF(DO202&gt;1,"ÇAKIŞMA")))</f>
        <v>BOŞ</v>
      </c>
      <c r="P203" s="56" t="str">
        <f>IF(DO203=0,"BOŞ",IF(DO203=1,"DERS",IF(DO203&gt;1,"ÇAKIŞMA")))</f>
        <v>BOŞ</v>
      </c>
      <c r="Q203" s="56" t="str">
        <f>IF(DO204=0,"BOŞ",IF(DO204=1,"DERS",IF(DO204&gt;1,"ÇAKIŞMA")))</f>
        <v>BOŞ</v>
      </c>
      <c r="R203" s="57" t="str">
        <f>IF(DO205=0,"BOŞ",IF(DO205=1,"DERS",IF(DO205&gt;1,"ÇAKIŞMA")))</f>
        <v>BOŞ</v>
      </c>
      <c r="DL203" s="40" t="s">
        <v>8</v>
      </c>
      <c r="DM203" s="29">
        <f>IFERROR(VLOOKUP(G201,$AZ$3:$BN$60,2,0),0)</f>
        <v>0</v>
      </c>
      <c r="DN203" s="30">
        <f>IFERROR(VLOOKUP(G202,$AZ$3:$BN$60,3,0),0)</f>
        <v>0</v>
      </c>
      <c r="DO203" s="30">
        <f>IFERROR(VLOOKUP(G203,$AZ$3:$BN$60,4,0),0)</f>
        <v>0</v>
      </c>
      <c r="DP203" s="30">
        <f>IFERROR(VLOOKUP(G204,$AZ$3:$BN$60,5,0),0)</f>
        <v>0</v>
      </c>
      <c r="DQ203" s="30">
        <f>IFERROR(VLOOKUP(G205,$AZ$3:$BN$60,6,0),0)</f>
        <v>0</v>
      </c>
      <c r="DR203" s="30">
        <f>IFERROR(VLOOKUP(G206,$AZ$3:$BN$60,7,0),0)</f>
        <v>0</v>
      </c>
      <c r="DS203" s="30">
        <f>IFERROR(VLOOKUP(G207,$AZ$3:$BN$60,8,0),0)</f>
        <v>0</v>
      </c>
      <c r="DT203" s="34">
        <f>IFERROR(VLOOKUP(G208,$AZ$3:$BN$60,9,0),0)</f>
        <v>0</v>
      </c>
    </row>
    <row r="204" spans="1:124" ht="23" customHeight="1" thickBot="1">
      <c r="A204" s="82"/>
      <c r="B204" s="15"/>
      <c r="C204" s="16"/>
      <c r="D204" s="15"/>
      <c r="E204" s="16"/>
      <c r="F204" s="15"/>
      <c r="G204" s="16"/>
      <c r="H204" s="15"/>
      <c r="I204" s="16"/>
      <c r="J204" s="15"/>
      <c r="K204" s="16"/>
      <c r="M204" s="64">
        <f t="shared" si="132"/>
        <v>0</v>
      </c>
      <c r="N204" s="56" t="str">
        <f>IF(DP201=0,"BOŞ",IF(DP201=1,"DERS",IF(DP201&gt;1,"ÇAKIŞMA")))</f>
        <v>BOŞ</v>
      </c>
      <c r="O204" s="56" t="str">
        <f>IF(DP202=0,"BOŞ",IF(DP202=1,"DERS",IF(DP202&gt;1,"ÇAKIŞMA")))</f>
        <v>BOŞ</v>
      </c>
      <c r="P204" s="56" t="str">
        <f>IF(DP203=0,"BOŞ",IF(DP203=1,"DERS",IF(DP203&gt;1,"ÇAKIŞMA")))</f>
        <v>BOŞ</v>
      </c>
      <c r="Q204" s="56" t="str">
        <f>IF(DP204=0,"BOŞ",IF(DP204=1,"DERS",IF(DP204&gt;1,"ÇAKIŞMA")))</f>
        <v>BOŞ</v>
      </c>
      <c r="R204" s="57" t="str">
        <f>IF(DP205=0,"BOŞ",IF(DP205=1,"DERS",IF(DP205&gt;1,"ÇAKIŞMA")))</f>
        <v>BOŞ</v>
      </c>
      <c r="DL204" s="40" t="s">
        <v>9</v>
      </c>
      <c r="DM204" s="29">
        <f>IFERROR(VLOOKUP(I201,$BP$3:$CD$60,2,0),0)</f>
        <v>0</v>
      </c>
      <c r="DN204" s="30">
        <f>IFERROR(VLOOKUP(I202,$BP$3:$CD$60,3,0),0)</f>
        <v>0</v>
      </c>
      <c r="DO204" s="30">
        <f>IFERROR(VLOOKUP(I203,$BP$3:$CD$60,4,0),0)</f>
        <v>0</v>
      </c>
      <c r="DP204" s="30">
        <f>IFERROR(VLOOKUP(I204,$BP$3:$CD$60,5,0),0)</f>
        <v>0</v>
      </c>
      <c r="DQ204" s="30">
        <f>IFERROR(VLOOKUP(I205,$BP$3:$CD$60,6,0),0)</f>
        <v>0</v>
      </c>
      <c r="DR204" s="30">
        <f>IFERROR(VLOOKUP(I206,$BP$3:$CD$60,7,0),0)</f>
        <v>0</v>
      </c>
      <c r="DS204" s="30">
        <f>IFERROR(VLOOKUP(I207,$BP$3:$CD$60,8,0),0)</f>
        <v>0</v>
      </c>
      <c r="DT204" s="34">
        <f>IFERROR(VLOOKUP(I208,$BP$3:$CD$60,9,0),0)</f>
        <v>0</v>
      </c>
    </row>
    <row r="205" spans="1:124" ht="23" customHeight="1" thickBot="1">
      <c r="A205" s="82"/>
      <c r="B205" s="15"/>
      <c r="C205" s="16"/>
      <c r="D205" s="15"/>
      <c r="E205" s="16"/>
      <c r="F205" s="15"/>
      <c r="G205" s="16"/>
      <c r="H205" s="15"/>
      <c r="I205" s="16"/>
      <c r="J205" s="15"/>
      <c r="K205" s="16"/>
      <c r="M205" s="64">
        <f t="shared" si="132"/>
        <v>0</v>
      </c>
      <c r="N205" s="56" t="str">
        <f>IF(DQ201=0,"BOŞ",IF(DQ201=1,"DERS",IF(DQ201&gt;1,"ÇAKIŞMA")))</f>
        <v>BOŞ</v>
      </c>
      <c r="O205" s="56" t="str">
        <f>IF(DQ202=0,"BOŞ",IF(DQ202=1,"DERS",IF(DQ202&gt;1,"ÇAKIŞMA")))</f>
        <v>BOŞ</v>
      </c>
      <c r="P205" s="56" t="str">
        <f>IF(DQ203=0,"BOŞ",IF(DQ203=1,"DERS",IF(DQ203&gt;1,"ÇAKIŞMA")))</f>
        <v>BOŞ</v>
      </c>
      <c r="Q205" s="56" t="str">
        <f>IF(DQ204=0,"BOŞ",IF(DQ204=1,"DERS",IF(DQ204&gt;1,"ÇAKIŞMA")))</f>
        <v>BOŞ</v>
      </c>
      <c r="R205" s="57" t="str">
        <f>IF(DQ205=0,"BOŞ",IF(DQ205=1,"DERS",IF(DQ205&gt;1,"ÇAKIŞMA")))</f>
        <v>BOŞ</v>
      </c>
      <c r="DL205" s="41" t="s">
        <v>10</v>
      </c>
      <c r="DM205" s="31">
        <f>IFERROR(VLOOKUP(K201,$CF$3:$CT$60,2,0),0)</f>
        <v>0</v>
      </c>
      <c r="DN205" s="32">
        <f>IFERROR(VLOOKUP(K202,$CF$3:$CT$60,3,0),0)</f>
        <v>0</v>
      </c>
      <c r="DO205" s="32">
        <f>IFERROR(VLOOKUP(K203,$CF$3:$CT$60,4,0),0)</f>
        <v>0</v>
      </c>
      <c r="DP205" s="32">
        <f>IFERROR(VLOOKUP(K204,$CF$3:$CT$60,5,0),0)</f>
        <v>0</v>
      </c>
      <c r="DQ205" s="32">
        <f>IFERROR(VLOOKUP(K205,$CF$3:$CT$60,6,0),0)</f>
        <v>0</v>
      </c>
      <c r="DR205" s="32">
        <f>IFERROR(VLOOKUP(K206,$CF$3:$CT$60,7,0),0)</f>
        <v>0</v>
      </c>
      <c r="DS205" s="32">
        <f>IFERROR(VLOOKUP(K207,$CF$3:$CT$60,8,0),0)</f>
        <v>0</v>
      </c>
      <c r="DT205" s="35">
        <f>IFERROR(VLOOKUP(K208,$CF$3:$CT$60,9,0),0)</f>
        <v>0</v>
      </c>
    </row>
    <row r="206" spans="1:124" ht="23" customHeight="1" thickBot="1">
      <c r="A206" s="82"/>
      <c r="B206" s="15"/>
      <c r="C206" s="16"/>
      <c r="D206" s="15"/>
      <c r="E206" s="16"/>
      <c r="F206" s="15"/>
      <c r="G206" s="16"/>
      <c r="H206" s="15"/>
      <c r="I206" s="16"/>
      <c r="J206" s="15"/>
      <c r="K206" s="16"/>
      <c r="M206" s="64">
        <f t="shared" si="132"/>
        <v>0</v>
      </c>
      <c r="N206" s="56" t="str">
        <f>IF(DR201=0,"BOŞ",IF(DR201=1,"DERS",IF(DR201&gt;1,"ÇAKIŞMA")))</f>
        <v>BOŞ</v>
      </c>
      <c r="O206" s="56" t="str">
        <f>IF(DR202=0,"BOŞ",IF(DR202=1,"DERS",IF(DR202&gt;1,"ÇAKIŞMA")))</f>
        <v>BOŞ</v>
      </c>
      <c r="P206" s="56" t="str">
        <f>IF(DR203=0,"BOŞ",IF(DR203=1,"DERS",IF(DR203&gt;1,"ÇAKIŞMA")))</f>
        <v>BOŞ</v>
      </c>
      <c r="Q206" s="56" t="str">
        <f>IF(DR204=0,"BOŞ",IF(DR204=1,"DERS",IF(DR204&gt;1,"ÇAKIŞMA")))</f>
        <v>BOŞ</v>
      </c>
      <c r="R206" s="57" t="str">
        <f>IF(DR205=0,"BOŞ",IF(DR205=1,"DERS",IF(DR205&gt;1,"ÇAKIŞMA")))</f>
        <v>BOŞ</v>
      </c>
    </row>
    <row r="207" spans="1:124" ht="23" customHeight="1" thickBot="1">
      <c r="A207" s="82"/>
      <c r="B207" s="15"/>
      <c r="C207" s="16"/>
      <c r="D207" s="15"/>
      <c r="E207" s="16"/>
      <c r="F207" s="15"/>
      <c r="G207" s="16"/>
      <c r="H207" s="15"/>
      <c r="I207" s="16"/>
      <c r="J207" s="15"/>
      <c r="K207" s="16"/>
      <c r="M207" s="64">
        <f t="shared" si="132"/>
        <v>0</v>
      </c>
      <c r="N207" s="56" t="str">
        <f>IF(DS201=0,"BOŞ",IF(DS201=1,"DERS",IF(DS201&gt;1,"ÇAKIŞMA")))</f>
        <v>BOŞ</v>
      </c>
      <c r="O207" s="56" t="str">
        <f>IF(DS202=0,"BOŞ",IF(DS202=1,"DERS",IF(DS202&gt;1,"ÇAKIŞMA")))</f>
        <v>BOŞ</v>
      </c>
      <c r="P207" s="56" t="str">
        <f>IF(DS203=0,"BOŞ",IF(DS203=1,"DERS",IF(DS203&gt;1,"ÇAKIŞMA")))</f>
        <v>BOŞ</v>
      </c>
      <c r="Q207" s="56" t="str">
        <f>IF(DS204=0,"BOŞ",IF(DS204=1,"DERS",IF(DS204&gt;1,"ÇAKIŞMA")))</f>
        <v>BOŞ</v>
      </c>
      <c r="R207" s="57" t="str">
        <f>IF(DS205=0,"BOŞ",IF(DS205=1,"DERS",IF(DS205&gt;1,"ÇAKIŞMA")))</f>
        <v>BOŞ</v>
      </c>
    </row>
    <row r="208" spans="1:124" ht="23" customHeight="1" thickBot="1">
      <c r="A208" s="71"/>
      <c r="B208" s="17"/>
      <c r="C208" s="18"/>
      <c r="D208" s="17"/>
      <c r="E208" s="18"/>
      <c r="F208" s="17"/>
      <c r="G208" s="18"/>
      <c r="H208" s="17"/>
      <c r="I208" s="18"/>
      <c r="J208" s="17"/>
      <c r="K208" s="18"/>
      <c r="M208" s="87">
        <f t="shared" si="132"/>
        <v>0</v>
      </c>
      <c r="N208" s="58" t="str">
        <f>IF(DT201=0,"BOŞ",IF(DT201=1,"DERS",IF(DT201&gt;1,"ÇAKIŞMA")))</f>
        <v>BOŞ</v>
      </c>
      <c r="O208" s="58" t="str">
        <f>IF(DT202=0,"BOŞ",IF(DT202=1,"DERS",IF(DT202&gt;1,"ÇAKIŞMA")))</f>
        <v>BOŞ</v>
      </c>
      <c r="P208" s="58" t="str">
        <f>IF(DT203=0,"BOŞ",IF(DT203=1,"DERS",IF(DT203&gt;1,"ÇAKIŞMA")))</f>
        <v>BOŞ</v>
      </c>
      <c r="Q208" s="58" t="str">
        <f>IF(DT204=0,"BOŞ",IF(DT204=1,"DERS",IF(DT204&gt;1,"ÇAKIŞMA")))</f>
        <v>BOŞ</v>
      </c>
      <c r="R208" s="59" t="str">
        <f>IF(DT205=0,"BOŞ",IF(DT205=1,"DERS",IF(DT205&gt;1,"ÇAKIŞMA")))</f>
        <v>BOŞ</v>
      </c>
    </row>
    <row r="209" spans="1:124" ht="23" customHeight="1" thickBot="1">
      <c r="A209" s="69"/>
      <c r="B209" s="83"/>
      <c r="C209" s="69"/>
      <c r="D209" s="83"/>
      <c r="E209" s="69"/>
      <c r="F209" s="83"/>
      <c r="G209" s="69"/>
      <c r="H209" s="83"/>
      <c r="I209" s="69"/>
      <c r="J209" s="83"/>
      <c r="K209" s="69"/>
      <c r="M209" s="65"/>
      <c r="N209" s="60"/>
      <c r="O209" s="60"/>
      <c r="P209" s="60"/>
      <c r="Q209" s="60"/>
      <c r="R209" s="60"/>
    </row>
    <row r="210" spans="1:124" ht="23" customHeight="1" thickBot="1">
      <c r="A210" s="197"/>
      <c r="B210" s="197"/>
      <c r="C210" s="197"/>
      <c r="D210" s="197"/>
      <c r="E210" s="197"/>
      <c r="F210" s="198"/>
      <c r="G210" s="198"/>
      <c r="H210" s="198"/>
      <c r="I210" s="199"/>
      <c r="J210" s="199"/>
      <c r="K210" s="199"/>
      <c r="M210" s="62"/>
      <c r="N210" s="200" t="s">
        <v>11</v>
      </c>
      <c r="O210" s="200"/>
      <c r="P210" s="200"/>
      <c r="Q210" s="200"/>
      <c r="R210" s="200"/>
      <c r="DL210" s="37">
        <f>A210</f>
        <v>0</v>
      </c>
      <c r="DM210" s="36"/>
      <c r="DN210" s="36"/>
      <c r="DO210" s="36"/>
      <c r="DP210" s="36"/>
      <c r="DQ210" s="183">
        <f>I210</f>
        <v>0</v>
      </c>
      <c r="DR210" s="183"/>
      <c r="DS210" s="183"/>
      <c r="DT210" s="184"/>
    </row>
    <row r="211" spans="1:124" ht="23" customHeight="1" thickBot="1">
      <c r="A211" s="70"/>
      <c r="B211" s="201"/>
      <c r="C211" s="202"/>
      <c r="D211" s="201"/>
      <c r="E211" s="202"/>
      <c r="F211" s="201"/>
      <c r="G211" s="202"/>
      <c r="H211" s="201"/>
      <c r="I211" s="202"/>
      <c r="J211" s="201"/>
      <c r="K211" s="202"/>
      <c r="M211" s="66" t="s">
        <v>0</v>
      </c>
      <c r="N211" s="75" t="s">
        <v>6</v>
      </c>
      <c r="O211" s="54" t="s">
        <v>7</v>
      </c>
      <c r="P211" s="54" t="s">
        <v>8</v>
      </c>
      <c r="Q211" s="54" t="s">
        <v>9</v>
      </c>
      <c r="R211" s="55" t="s">
        <v>10</v>
      </c>
      <c r="DL211" s="39" t="s">
        <v>14</v>
      </c>
      <c r="DM211" s="27">
        <v>8</v>
      </c>
      <c r="DN211" s="26">
        <v>9</v>
      </c>
      <c r="DO211" s="26">
        <v>10</v>
      </c>
      <c r="DP211" s="26">
        <v>11</v>
      </c>
      <c r="DQ211" s="26">
        <v>13</v>
      </c>
      <c r="DR211" s="26">
        <v>14</v>
      </c>
      <c r="DS211" s="26">
        <v>15</v>
      </c>
      <c r="DT211" s="28">
        <v>16</v>
      </c>
    </row>
    <row r="212" spans="1:124" ht="23" customHeight="1" thickBot="1">
      <c r="A212" s="82"/>
      <c r="B212" s="74"/>
      <c r="C212" s="16"/>
      <c r="D212" s="74"/>
      <c r="E212" s="16"/>
      <c r="F212" s="74"/>
      <c r="G212" s="16"/>
      <c r="H212" s="74"/>
      <c r="I212" s="16"/>
      <c r="J212" s="74"/>
      <c r="K212" s="16"/>
      <c r="M212" s="64">
        <f t="shared" ref="M212:M219" si="133">A212</f>
        <v>0</v>
      </c>
      <c r="N212" s="76" t="str">
        <f>IF(DM212=0,"BOŞ",IF(DM212=1,"DERS",IF(DM212&gt;1,"ÇAKIŞMA")))</f>
        <v>BOŞ</v>
      </c>
      <c r="O212" s="56" t="str">
        <f>IF(DM213=0,"BOŞ",IF(DM213=1,"DERS",IF(DM213&gt;1,"ÇAKIŞMA")))</f>
        <v>BOŞ</v>
      </c>
      <c r="P212" s="56" t="str">
        <f>IF(DM214=0,"BOŞ",IF(DM214=1,"DERS",IF(DM214&gt;1,"ÇAKIŞMA")))</f>
        <v>BOŞ</v>
      </c>
      <c r="Q212" s="56" t="str">
        <f>IF(DM215=0,"BOŞ",IF(DM215=1,"DERS",IF(DM215&gt;1,"ÇAKIŞMA")))</f>
        <v>BOŞ</v>
      </c>
      <c r="R212" s="57" t="str">
        <f>IF(DM216=0,"BOŞ",IF(DM216=1,"DERS",IF(DM216&gt;1,"ÇAKIŞMA")))</f>
        <v>BOŞ</v>
      </c>
      <c r="DL212" s="40" t="s">
        <v>13</v>
      </c>
      <c r="DM212" s="29">
        <f>IFERROR(VLOOKUP(C212,$T$3:$AH$60,2,0),0)</f>
        <v>0</v>
      </c>
      <c r="DN212" s="29">
        <f>IFERROR(VLOOKUP(C213,$T$3:$AH$60,3,0),0)</f>
        <v>0</v>
      </c>
      <c r="DO212" s="29">
        <f>IFERROR(VLOOKUP(C214,$T$3:$AH$60,4,0),0)</f>
        <v>0</v>
      </c>
      <c r="DP212" s="29">
        <f>IFERROR(VLOOKUP(C215,$T$3:$AH$60,5,0),0)</f>
        <v>0</v>
      </c>
      <c r="DQ212" s="29">
        <f>IFERROR(VLOOKUP(C216,$T$3:$AH$60,6,0),0)</f>
        <v>0</v>
      </c>
      <c r="DR212" s="29">
        <f>IFERROR(VLOOKUP(C217,$T$3:$AH$60,7,0),0)</f>
        <v>0</v>
      </c>
      <c r="DS212" s="29">
        <f>IFERROR(VLOOKUP(C218,$T$3:$AH$60,8,0),0)</f>
        <v>0</v>
      </c>
      <c r="DT212" s="38">
        <f>IFERROR(VLOOKUP(C219,$T$3:$AH$60,9,0),0)</f>
        <v>0</v>
      </c>
    </row>
    <row r="213" spans="1:124" ht="23" customHeight="1" thickBot="1">
      <c r="A213" s="82"/>
      <c r="B213" s="74"/>
      <c r="C213" s="16"/>
      <c r="D213" s="74"/>
      <c r="E213" s="16"/>
      <c r="F213" s="74"/>
      <c r="G213" s="16"/>
      <c r="H213" s="74"/>
      <c r="I213" s="16"/>
      <c r="J213" s="74"/>
      <c r="K213" s="16"/>
      <c r="M213" s="64">
        <f t="shared" si="133"/>
        <v>0</v>
      </c>
      <c r="N213" s="76" t="str">
        <f>IF(DN212=0,"BOŞ",IF(DN212=1,"DERS",IF(DN212&gt;1,"ÇAKIŞMA")))</f>
        <v>BOŞ</v>
      </c>
      <c r="O213" s="56" t="str">
        <f>IF(DN213=0,"BOŞ",IF(DN213=1,"DERS",IF(DN213&gt;1,"ÇAKIŞMA")))</f>
        <v>BOŞ</v>
      </c>
      <c r="P213" s="56" t="str">
        <f>IF(DN214=0,"BOŞ",IF(DN214=1,"DERS",IF(DN214&gt;1,"ÇAKIŞMA")))</f>
        <v>BOŞ</v>
      </c>
      <c r="Q213" s="56" t="str">
        <f>IF(DN215=0,"BOŞ",IF(DN215=1,"DERS",IF(DN215&gt;1,"ÇAKIŞMA")))</f>
        <v>BOŞ</v>
      </c>
      <c r="R213" s="57" t="str">
        <f>IF(DN216=0,"BOŞ",IF(DN216=1,"DERS",IF(DN216&gt;1,"ÇAKIŞMA")))</f>
        <v>BOŞ</v>
      </c>
      <c r="DL213" s="40" t="s">
        <v>7</v>
      </c>
      <c r="DM213" s="29">
        <f>IFERROR(VLOOKUP(E212,$AJ$3:$AX$60,2,0),0)</f>
        <v>0</v>
      </c>
      <c r="DN213" s="29">
        <f>IFERROR(VLOOKUP(E213,$AJ$3:$AX$60,3,0),0)</f>
        <v>0</v>
      </c>
      <c r="DO213" s="29">
        <f>IFERROR(VLOOKUP(E214,$AJ$3:$AX$60,4,0),0)</f>
        <v>0</v>
      </c>
      <c r="DP213" s="29">
        <f>IFERROR(VLOOKUP(E215,$AJ$3:$AX$60,5,0),0)</f>
        <v>0</v>
      </c>
      <c r="DQ213" s="29">
        <f>IFERROR(VLOOKUP(E216,$AJ$3:$AX$60,6,0),0)</f>
        <v>0</v>
      </c>
      <c r="DR213" s="29">
        <f>IFERROR(VLOOKUP(E217,$AJ$3:$AX$60,7,0),0)</f>
        <v>0</v>
      </c>
      <c r="DS213" s="29">
        <f>IFERROR(VLOOKUP(E218,$AJ$3:$AX$60,8,0),0)</f>
        <v>0</v>
      </c>
      <c r="DT213" s="38">
        <f>IFERROR(VLOOKUP(E219,$AJ$3:$AX$60,9,0),0)</f>
        <v>0</v>
      </c>
    </row>
    <row r="214" spans="1:124" ht="23" customHeight="1" thickBot="1">
      <c r="A214" s="82"/>
      <c r="B214" s="74"/>
      <c r="C214" s="16"/>
      <c r="D214" s="74"/>
      <c r="E214" s="16"/>
      <c r="F214" s="74"/>
      <c r="G214" s="16"/>
      <c r="H214" s="74"/>
      <c r="I214" s="16"/>
      <c r="J214" s="74"/>
      <c r="K214" s="16"/>
      <c r="M214" s="64">
        <f t="shared" si="133"/>
        <v>0</v>
      </c>
      <c r="N214" s="76" t="str">
        <f>IF(DO212=0,"BOŞ",IF(DO212=1,"DERS",IF(DO212&gt;1,"ÇAKIŞMA")))</f>
        <v>BOŞ</v>
      </c>
      <c r="O214" s="56" t="str">
        <f>IF(DO213=0,"BOŞ",IF(DO213=1,"DERS",IF(DO213&gt;1,"ÇAKIŞMA")))</f>
        <v>BOŞ</v>
      </c>
      <c r="P214" s="56" t="str">
        <f>IF(DO214=0,"BOŞ",IF(DO214=1,"DERS",IF(DO214&gt;1,"ÇAKIŞMA")))</f>
        <v>BOŞ</v>
      </c>
      <c r="Q214" s="56" t="str">
        <f>IF(DO215=0,"BOŞ",IF(DO215=1,"DERS",IF(DO215&gt;1,"ÇAKIŞMA")))</f>
        <v>BOŞ</v>
      </c>
      <c r="R214" s="57" t="str">
        <f>IF(DO216=0,"BOŞ",IF(DO216=1,"DERS",IF(DO216&gt;1,"ÇAKIŞMA")))</f>
        <v>BOŞ</v>
      </c>
      <c r="DL214" s="40" t="s">
        <v>8</v>
      </c>
      <c r="DM214" s="29">
        <f>IFERROR(VLOOKUP(G212,$AZ$3:$BN$60,2,0),0)</f>
        <v>0</v>
      </c>
      <c r="DN214" s="30">
        <f>IFERROR(VLOOKUP(G213,$AZ$3:$BN$60,3,0),0)</f>
        <v>0</v>
      </c>
      <c r="DO214" s="30">
        <f>IFERROR(VLOOKUP(G214,$AZ$3:$BN$60,4,0),0)</f>
        <v>0</v>
      </c>
      <c r="DP214" s="30">
        <f>IFERROR(VLOOKUP(G215,$AZ$3:$BN$60,5,0),0)</f>
        <v>0</v>
      </c>
      <c r="DQ214" s="30">
        <f>IFERROR(VLOOKUP(G216,$AZ$3:$BN$60,6,0),0)</f>
        <v>0</v>
      </c>
      <c r="DR214" s="30">
        <f>IFERROR(VLOOKUP(G217,$AZ$3:$BN$60,7,0),0)</f>
        <v>0</v>
      </c>
      <c r="DS214" s="30">
        <f>IFERROR(VLOOKUP(G218,$AZ$3:$BN$60,8,0),0)</f>
        <v>0</v>
      </c>
      <c r="DT214" s="34">
        <f>IFERROR(VLOOKUP(G219,$AZ$3:$BN$60,9,0),0)</f>
        <v>0</v>
      </c>
    </row>
    <row r="215" spans="1:124" ht="23" customHeight="1" thickBot="1">
      <c r="A215" s="82"/>
      <c r="B215" s="74"/>
      <c r="C215" s="16"/>
      <c r="D215" s="74"/>
      <c r="E215" s="16"/>
      <c r="F215" s="74"/>
      <c r="G215" s="16"/>
      <c r="H215" s="74"/>
      <c r="I215" s="16"/>
      <c r="J215" s="74"/>
      <c r="K215" s="16"/>
      <c r="M215" s="64">
        <f t="shared" si="133"/>
        <v>0</v>
      </c>
      <c r="N215" s="76" t="str">
        <f>IF(DP212=0,"BOŞ",IF(DP212=1,"DERS",IF(DP212&gt;1,"ÇAKIŞMA")))</f>
        <v>BOŞ</v>
      </c>
      <c r="O215" s="56" t="str">
        <f>IF(DP213=0,"BOŞ",IF(DP213=1,"DERS",IF(DP213&gt;1,"ÇAKIŞMA")))</f>
        <v>BOŞ</v>
      </c>
      <c r="P215" s="56" t="str">
        <f>IF(DP214=0,"BOŞ",IF(DP214=1,"DERS",IF(DP214&gt;1,"ÇAKIŞMA")))</f>
        <v>BOŞ</v>
      </c>
      <c r="Q215" s="56" t="str">
        <f>IF(DP215=0,"BOŞ",IF(DP215=1,"DERS",IF(DP215&gt;1,"ÇAKIŞMA")))</f>
        <v>BOŞ</v>
      </c>
      <c r="R215" s="57" t="str">
        <f>IF(DP216=0,"BOŞ",IF(DP216=1,"DERS",IF(DP216&gt;1,"ÇAKIŞMA")))</f>
        <v>BOŞ</v>
      </c>
      <c r="DL215" s="40" t="s">
        <v>9</v>
      </c>
      <c r="DM215" s="29">
        <f>IFERROR(VLOOKUP(I212,$BP$3:$CD$60,2,0),0)</f>
        <v>0</v>
      </c>
      <c r="DN215" s="30">
        <f>IFERROR(VLOOKUP(I213,$BP$3:$CD$60,3,0),0)</f>
        <v>0</v>
      </c>
      <c r="DO215" s="30">
        <f>IFERROR(VLOOKUP(I214,$BP$3:$CD$60,4,0),0)</f>
        <v>0</v>
      </c>
      <c r="DP215" s="30">
        <f>IFERROR(VLOOKUP(I215,$BP$3:$CD$60,5,0),0)</f>
        <v>0</v>
      </c>
      <c r="DQ215" s="30">
        <f>IFERROR(VLOOKUP(I216,$BP$3:$CD$60,6,0),0)</f>
        <v>0</v>
      </c>
      <c r="DR215" s="30">
        <f>IFERROR(VLOOKUP(I217,$BP$3:$CD$60,7,0),0)</f>
        <v>0</v>
      </c>
      <c r="DS215" s="30">
        <f>IFERROR(VLOOKUP(I218,$BP$3:$CD$60,8,0),0)</f>
        <v>0</v>
      </c>
      <c r="DT215" s="34">
        <f>IFERROR(VLOOKUP(I219,$BP$3:$CD$60,9,0),0)</f>
        <v>0</v>
      </c>
    </row>
    <row r="216" spans="1:124" ht="23" customHeight="1" thickBot="1">
      <c r="A216" s="82"/>
      <c r="B216" s="74"/>
      <c r="C216" s="16"/>
      <c r="D216" s="74"/>
      <c r="E216" s="16"/>
      <c r="F216" s="74"/>
      <c r="G216" s="16"/>
      <c r="H216" s="74"/>
      <c r="I216" s="16"/>
      <c r="J216" s="74"/>
      <c r="K216" s="16"/>
      <c r="M216" s="64">
        <f t="shared" si="133"/>
        <v>0</v>
      </c>
      <c r="N216" s="76" t="str">
        <f>IF(DQ212=0,"BOŞ",IF(DQ212=1,"DERS",IF(DQ212&gt;1,"ÇAKIŞMA")))</f>
        <v>BOŞ</v>
      </c>
      <c r="O216" s="56" t="str">
        <f>IF(DQ213=0,"BOŞ",IF(DQ213=1,"DERS",IF(DQ213&gt;1,"ÇAKIŞMA")))</f>
        <v>BOŞ</v>
      </c>
      <c r="P216" s="56" t="str">
        <f>IF(DQ214=0,"BOŞ",IF(DQ214=1,"DERS",IF(DQ214&gt;1,"ÇAKIŞMA")))</f>
        <v>BOŞ</v>
      </c>
      <c r="Q216" s="56" t="str">
        <f>IF(DQ215=0,"BOŞ",IF(DQ215=1,"DERS",IF(DQ215&gt;1,"ÇAKIŞMA")))</f>
        <v>BOŞ</v>
      </c>
      <c r="R216" s="57" t="str">
        <f>IF(DQ216=0,"BOŞ",IF(DQ216=1,"DERS",IF(DQ216&gt;1,"ÇAKIŞMA")))</f>
        <v>BOŞ</v>
      </c>
      <c r="DL216" s="41" t="s">
        <v>10</v>
      </c>
      <c r="DM216" s="31">
        <f>IFERROR(VLOOKUP(K212,$CF$3:$CT$60,2,0),0)</f>
        <v>0</v>
      </c>
      <c r="DN216" s="32">
        <f>IFERROR(VLOOKUP(K213,$CF$3:$CT$60,3,0),0)</f>
        <v>0</v>
      </c>
      <c r="DO216" s="32">
        <f>IFERROR(VLOOKUP(K214,$CF$3:$CT$60,4,0),0)</f>
        <v>0</v>
      </c>
      <c r="DP216" s="32">
        <f>IFERROR(VLOOKUP(K215,$CF$3:$CT$60,5,0),0)</f>
        <v>0</v>
      </c>
      <c r="DQ216" s="32">
        <f>IFERROR(VLOOKUP(K216,$CF$3:$CT$60,6,0),0)</f>
        <v>0</v>
      </c>
      <c r="DR216" s="32">
        <f>IFERROR(VLOOKUP(K217,$CF$3:$CT$60,7,0),0)</f>
        <v>0</v>
      </c>
      <c r="DS216" s="32">
        <f>IFERROR(VLOOKUP(K218,$CF$3:$CT$60,8,0),0)</f>
        <v>0</v>
      </c>
      <c r="DT216" s="35">
        <f>IFERROR(VLOOKUP(K219,$CF$3:$CT$60,9,0),0)</f>
        <v>0</v>
      </c>
    </row>
    <row r="217" spans="1:124" ht="23" customHeight="1" thickBot="1">
      <c r="A217" s="82"/>
      <c r="B217" s="74"/>
      <c r="C217" s="16"/>
      <c r="D217" s="74"/>
      <c r="E217" s="16"/>
      <c r="F217" s="74"/>
      <c r="G217" s="16"/>
      <c r="H217" s="74"/>
      <c r="I217" s="16"/>
      <c r="J217" s="74"/>
      <c r="K217" s="16"/>
      <c r="M217" s="64">
        <f t="shared" si="133"/>
        <v>0</v>
      </c>
      <c r="N217" s="76" t="str">
        <f>IF(DR212=0,"BOŞ",IF(DR212=1,"DERS",IF(DR212&gt;1,"ÇAKIŞMA")))</f>
        <v>BOŞ</v>
      </c>
      <c r="O217" s="56" t="str">
        <f>IF(DR213=0,"BOŞ",IF(DR213=1,"DERS",IF(DR213&gt;1,"ÇAKIŞMA")))</f>
        <v>BOŞ</v>
      </c>
      <c r="P217" s="56" t="str">
        <f>IF(DR214=0,"BOŞ",IF(DR214=1,"DERS",IF(DR214&gt;1,"ÇAKIŞMA")))</f>
        <v>BOŞ</v>
      </c>
      <c r="Q217" s="56" t="str">
        <f>IF(DR215=0,"BOŞ",IF(DR215=1,"DERS",IF(DR215&gt;1,"ÇAKIŞMA")))</f>
        <v>BOŞ</v>
      </c>
      <c r="R217" s="57" t="str">
        <f>IF(DR216=0,"BOŞ",IF(DR216=1,"DERS",IF(DR216&gt;1,"ÇAKIŞMA")))</f>
        <v>BOŞ</v>
      </c>
    </row>
    <row r="218" spans="1:124" ht="23" customHeight="1" thickBot="1">
      <c r="A218" s="82"/>
      <c r="B218" s="74"/>
      <c r="C218" s="16"/>
      <c r="D218" s="74"/>
      <c r="E218" s="16"/>
      <c r="F218" s="74"/>
      <c r="G218" s="16"/>
      <c r="H218" s="74"/>
      <c r="I218" s="16"/>
      <c r="J218" s="74"/>
      <c r="K218" s="16"/>
      <c r="M218" s="64">
        <f t="shared" si="133"/>
        <v>0</v>
      </c>
      <c r="N218" s="76" t="str">
        <f>IF(DS212=0,"BOŞ",IF(DS212=1,"DERS",IF(DS212&gt;1,"ÇAKIŞMA")))</f>
        <v>BOŞ</v>
      </c>
      <c r="O218" s="56" t="str">
        <f>IF(DS213=0,"BOŞ",IF(DS213=1,"DERS",IF(DS213&gt;1,"ÇAKIŞMA")))</f>
        <v>BOŞ</v>
      </c>
      <c r="P218" s="56" t="str">
        <f>IF(DS214=0,"BOŞ",IF(DS214=1,"DERS",IF(DS214&gt;1,"ÇAKIŞMA")))</f>
        <v>BOŞ</v>
      </c>
      <c r="Q218" s="56" t="str">
        <f>IF(DS215=0,"BOŞ",IF(DS215=1,"DERS",IF(DS215&gt;1,"ÇAKIŞMA")))</f>
        <v>BOŞ</v>
      </c>
      <c r="R218" s="57" t="str">
        <f>IF(DS216=0,"BOŞ",IF(DS216=1,"DERS",IF(DS216&gt;1,"ÇAKIŞMA")))</f>
        <v>BOŞ</v>
      </c>
    </row>
    <row r="219" spans="1:124" ht="23" customHeight="1" thickBot="1">
      <c r="A219" s="71"/>
      <c r="B219" s="86"/>
      <c r="C219" s="18"/>
      <c r="D219" s="86"/>
      <c r="E219" s="18"/>
      <c r="F219" s="86"/>
      <c r="G219" s="18"/>
      <c r="H219" s="86"/>
      <c r="I219" s="18"/>
      <c r="J219" s="86"/>
      <c r="K219" s="18"/>
      <c r="M219" s="87">
        <f t="shared" si="133"/>
        <v>0</v>
      </c>
      <c r="N219" s="77" t="str">
        <f>IF(DT212=0,"BOŞ",IF(DT212=1,"DERS",IF(DT212&gt;1,"ÇAKIŞMA")))</f>
        <v>BOŞ</v>
      </c>
      <c r="O219" s="58" t="str">
        <f>IF(DT213=0,"BOŞ",IF(DT213=1,"DERS",IF(DT213&gt;1,"ÇAKIŞMA")))</f>
        <v>BOŞ</v>
      </c>
      <c r="P219" s="58" t="str">
        <f>IF(DT214=0,"BOŞ",IF(DT214=1,"DERS",IF(DT214&gt;1,"ÇAKIŞMA")))</f>
        <v>BOŞ</v>
      </c>
      <c r="Q219" s="58" t="str">
        <f>IF(DT215=0,"BOŞ",IF(DT215=1,"DERS",IF(DT215&gt;1,"ÇAKIŞMA")))</f>
        <v>BOŞ</v>
      </c>
      <c r="R219" s="59" t="str">
        <f>IF(DT216=0,"BOŞ",IF(DT216=1,"DERS",IF(DT216&gt;1,"ÇAKIŞMA")))</f>
        <v>BOŞ</v>
      </c>
    </row>
    <row r="220" spans="1:124" ht="23" customHeight="1" thickBot="1">
      <c r="A220" s="69"/>
      <c r="B220" s="83"/>
      <c r="C220" s="69"/>
      <c r="D220" s="83"/>
      <c r="E220" s="69"/>
      <c r="F220" s="83"/>
      <c r="G220" s="69"/>
      <c r="H220" s="83"/>
      <c r="I220" s="69"/>
      <c r="J220" s="83"/>
      <c r="K220" s="69"/>
      <c r="M220" s="65"/>
      <c r="N220" s="60"/>
      <c r="O220" s="60"/>
      <c r="P220" s="60"/>
      <c r="Q220" s="60"/>
      <c r="R220" s="60"/>
    </row>
    <row r="221" spans="1:124" ht="23" customHeight="1" thickBot="1">
      <c r="A221" s="197"/>
      <c r="B221" s="197"/>
      <c r="C221" s="197"/>
      <c r="D221" s="197"/>
      <c r="E221" s="197"/>
      <c r="F221" s="198"/>
      <c r="G221" s="198"/>
      <c r="H221" s="198"/>
      <c r="I221" s="199"/>
      <c r="J221" s="199"/>
      <c r="K221" s="199"/>
      <c r="M221" s="62"/>
      <c r="N221" s="200" t="s">
        <v>11</v>
      </c>
      <c r="O221" s="200"/>
      <c r="P221" s="200"/>
      <c r="Q221" s="200"/>
      <c r="R221" s="200"/>
      <c r="DL221" s="37">
        <f>A221</f>
        <v>0</v>
      </c>
      <c r="DM221" s="36"/>
      <c r="DN221" s="36"/>
      <c r="DO221" s="36"/>
      <c r="DP221" s="36"/>
      <c r="DQ221" s="183">
        <f>I221</f>
        <v>0</v>
      </c>
      <c r="DR221" s="183"/>
      <c r="DS221" s="183"/>
      <c r="DT221" s="184"/>
    </row>
    <row r="222" spans="1:124" ht="23" customHeight="1" thickBot="1">
      <c r="A222" s="70"/>
      <c r="B222" s="201"/>
      <c r="C222" s="202"/>
      <c r="D222" s="201"/>
      <c r="E222" s="202"/>
      <c r="F222" s="201"/>
      <c r="G222" s="202"/>
      <c r="H222" s="201"/>
      <c r="I222" s="202"/>
      <c r="J222" s="201"/>
      <c r="K222" s="202"/>
      <c r="M222" s="63" t="s">
        <v>0</v>
      </c>
      <c r="N222" s="54" t="s">
        <v>6</v>
      </c>
      <c r="O222" s="54" t="s">
        <v>7</v>
      </c>
      <c r="P222" s="54" t="s">
        <v>8</v>
      </c>
      <c r="Q222" s="54" t="s">
        <v>9</v>
      </c>
      <c r="R222" s="55" t="s">
        <v>10</v>
      </c>
      <c r="DL222" s="39" t="s">
        <v>14</v>
      </c>
      <c r="DM222" s="27">
        <v>8</v>
      </c>
      <c r="DN222" s="26">
        <v>9</v>
      </c>
      <c r="DO222" s="26">
        <v>10</v>
      </c>
      <c r="DP222" s="26">
        <v>11</v>
      </c>
      <c r="DQ222" s="26">
        <v>13</v>
      </c>
      <c r="DR222" s="26">
        <v>14</v>
      </c>
      <c r="DS222" s="26">
        <v>15</v>
      </c>
      <c r="DT222" s="28">
        <v>16</v>
      </c>
    </row>
    <row r="223" spans="1:124" ht="23" customHeight="1" thickBot="1">
      <c r="A223" s="82"/>
      <c r="B223" s="15"/>
      <c r="C223" s="16"/>
      <c r="D223" s="15"/>
      <c r="E223" s="16"/>
      <c r="F223" s="15"/>
      <c r="G223" s="16"/>
      <c r="H223" s="15"/>
      <c r="I223" s="16"/>
      <c r="J223" s="15"/>
      <c r="K223" s="16"/>
      <c r="M223" s="64">
        <f t="shared" ref="M223:M230" si="134">A223</f>
        <v>0</v>
      </c>
      <c r="N223" s="56" t="str">
        <f>IF(DM223=0,"BOŞ",IF(DM223=1,"DERS",IF(DM223&gt;1,"ÇAKIŞMA")))</f>
        <v>BOŞ</v>
      </c>
      <c r="O223" s="56" t="str">
        <f>IF(DM224=0,"BOŞ",IF(DM224=1,"DERS",IF(DM224&gt;1,"ÇAKIŞMA")))</f>
        <v>BOŞ</v>
      </c>
      <c r="P223" s="56" t="str">
        <f>IF(DM225=0,"BOŞ",IF(DM225=1,"DERS",IF(DM225&gt;1,"ÇAKIŞMA")))</f>
        <v>BOŞ</v>
      </c>
      <c r="Q223" s="56" t="str">
        <f>IF(DM226=0,"BOŞ",IF(DM226=1,"DERS",IF(DM226&gt;1,"ÇAKIŞMA")))</f>
        <v>BOŞ</v>
      </c>
      <c r="R223" s="57" t="str">
        <f>IF(DM227=0,"BOŞ",IF(DM227=1,"DERS",IF(DM227&gt;1,"ÇAKIŞMA")))</f>
        <v>BOŞ</v>
      </c>
      <c r="DL223" s="40" t="s">
        <v>13</v>
      </c>
      <c r="DM223" s="29">
        <f>IFERROR(VLOOKUP(C223,$T$3:$AH$60,2,0),0)</f>
        <v>0</v>
      </c>
      <c r="DN223" s="29">
        <f>IFERROR(VLOOKUP(C224,$T$3:$AH$60,3,0),0)</f>
        <v>0</v>
      </c>
      <c r="DO223" s="29">
        <f>IFERROR(VLOOKUP(C225,$T$3:$AH$60,4,0),0)</f>
        <v>0</v>
      </c>
      <c r="DP223" s="29">
        <f>IFERROR(VLOOKUP(C226,$T$3:$AH$60,5,0),0)</f>
        <v>0</v>
      </c>
      <c r="DQ223" s="29">
        <f>IFERROR(VLOOKUP(C227,$T$3:$AH$60,6,0),0)</f>
        <v>0</v>
      </c>
      <c r="DR223" s="29">
        <f>IFERROR(VLOOKUP(C228,$T$3:$AH$60,7,0),0)</f>
        <v>0</v>
      </c>
      <c r="DS223" s="29">
        <f>IFERROR(VLOOKUP(C229,$T$3:$AH$60,8,0),0)</f>
        <v>0</v>
      </c>
      <c r="DT223" s="38">
        <f>IFERROR(VLOOKUP(C230,$T$3:$AH$60,9,0),0)</f>
        <v>0</v>
      </c>
    </row>
    <row r="224" spans="1:124" ht="23" customHeight="1" thickBot="1">
      <c r="A224" s="82"/>
      <c r="B224" s="15"/>
      <c r="C224" s="16"/>
      <c r="D224" s="15"/>
      <c r="E224" s="16"/>
      <c r="F224" s="15"/>
      <c r="G224" s="16"/>
      <c r="H224" s="15"/>
      <c r="I224" s="16"/>
      <c r="J224" s="15"/>
      <c r="K224" s="16"/>
      <c r="M224" s="64">
        <f t="shared" si="134"/>
        <v>0</v>
      </c>
      <c r="N224" s="56" t="str">
        <f>IF(DN223=0,"BOŞ",IF(DN223=1,"DERS",IF(DN223&gt;1,"ÇAKIŞMA")))</f>
        <v>BOŞ</v>
      </c>
      <c r="O224" s="56" t="str">
        <f>IF(DN224=0,"BOŞ",IF(DN224=1,"DERS",IF(DN224&gt;1,"ÇAKIŞMA")))</f>
        <v>BOŞ</v>
      </c>
      <c r="P224" s="56" t="str">
        <f>IF(DN225=0,"BOŞ",IF(DN225=1,"DERS",IF(DN225&gt;1,"ÇAKIŞMA")))</f>
        <v>BOŞ</v>
      </c>
      <c r="Q224" s="56" t="str">
        <f>IF(DN226=0,"BOŞ",IF(DN226=1,"DERS",IF(DN226&gt;1,"ÇAKIŞMA")))</f>
        <v>BOŞ</v>
      </c>
      <c r="R224" s="57" t="str">
        <f>IF(DN227=0,"BOŞ",IF(DN227=1,"DERS",IF(DN227&gt;1,"ÇAKIŞMA")))</f>
        <v>BOŞ</v>
      </c>
      <c r="DL224" s="40" t="s">
        <v>7</v>
      </c>
      <c r="DM224" s="29">
        <f>IFERROR(VLOOKUP(E223,$AJ$3:$AX$60,2,0),0)</f>
        <v>0</v>
      </c>
      <c r="DN224" s="29">
        <f>IFERROR(VLOOKUP(E224,$AJ$3:$AX$60,3,0),0)</f>
        <v>0</v>
      </c>
      <c r="DO224" s="29">
        <f>IFERROR(VLOOKUP(E225,$AJ$3:$AX$60,4,0),0)</f>
        <v>0</v>
      </c>
      <c r="DP224" s="29">
        <f>IFERROR(VLOOKUP(E226,$AJ$3:$AX$60,5,0),0)</f>
        <v>0</v>
      </c>
      <c r="DQ224" s="29">
        <f>IFERROR(VLOOKUP(E227,$AJ$3:$AX$60,6,0),0)</f>
        <v>0</v>
      </c>
      <c r="DR224" s="29">
        <f>IFERROR(VLOOKUP(E228,$AJ$3:$AX$60,7,0),0)</f>
        <v>0</v>
      </c>
      <c r="DS224" s="29">
        <f>IFERROR(VLOOKUP(E229,$AJ$3:$AX$60,8,0),0)</f>
        <v>0</v>
      </c>
      <c r="DT224" s="38">
        <f>IFERROR(VLOOKUP(E230,$AJ$3:$AX$60,9,0),0)</f>
        <v>0</v>
      </c>
    </row>
    <row r="225" spans="1:124" ht="23" customHeight="1" thickBot="1">
      <c r="A225" s="82"/>
      <c r="B225" s="15"/>
      <c r="C225" s="16"/>
      <c r="D225" s="15"/>
      <c r="E225" s="16"/>
      <c r="F225" s="15"/>
      <c r="G225" s="16"/>
      <c r="H225" s="15"/>
      <c r="I225" s="16"/>
      <c r="J225" s="15"/>
      <c r="K225" s="16"/>
      <c r="M225" s="64">
        <f t="shared" si="134"/>
        <v>0</v>
      </c>
      <c r="N225" s="56" t="str">
        <f>IF(DO223=0,"BOŞ",IF(DO223=1,"DERS",IF(DO223&gt;1,"ÇAKIŞMA")))</f>
        <v>BOŞ</v>
      </c>
      <c r="O225" s="56" t="str">
        <f>IF(DO224=0,"BOŞ",IF(DO224=1,"DERS",IF(DO224&gt;1,"ÇAKIŞMA")))</f>
        <v>BOŞ</v>
      </c>
      <c r="P225" s="56" t="str">
        <f>IF(DO225=0,"BOŞ",IF(DO225=1,"DERS",IF(DO225&gt;1,"ÇAKIŞMA")))</f>
        <v>BOŞ</v>
      </c>
      <c r="Q225" s="56" t="str">
        <f>IF(DO226=0,"BOŞ",IF(DO226=1,"DERS",IF(DO226&gt;1,"ÇAKIŞMA")))</f>
        <v>BOŞ</v>
      </c>
      <c r="R225" s="57" t="str">
        <f>IF(DO227=0,"BOŞ",IF(DO227=1,"DERS",IF(DO227&gt;1,"ÇAKIŞMA")))</f>
        <v>BOŞ</v>
      </c>
      <c r="DL225" s="40" t="s">
        <v>8</v>
      </c>
      <c r="DM225" s="29">
        <f>IFERROR(VLOOKUP(G223,$AZ$3:$BN$60,2,0),0)</f>
        <v>0</v>
      </c>
      <c r="DN225" s="30">
        <f>IFERROR(VLOOKUP(G224,$AZ$3:$BN$60,3,0),0)</f>
        <v>0</v>
      </c>
      <c r="DO225" s="30">
        <f>IFERROR(VLOOKUP(G225,$AZ$3:$BN$60,4,0),0)</f>
        <v>0</v>
      </c>
      <c r="DP225" s="30">
        <f>IFERROR(VLOOKUP(G226,$AZ$3:$BN$60,5,0),0)</f>
        <v>0</v>
      </c>
      <c r="DQ225" s="30">
        <f>IFERROR(VLOOKUP(G227,$AZ$3:$BN$60,6,0),0)</f>
        <v>0</v>
      </c>
      <c r="DR225" s="30">
        <f>IFERROR(VLOOKUP(G228,$AZ$3:$BN$60,7,0),0)</f>
        <v>0</v>
      </c>
      <c r="DS225" s="30">
        <f>IFERROR(VLOOKUP(G229,$AZ$3:$BN$60,8,0),0)</f>
        <v>0</v>
      </c>
      <c r="DT225" s="34">
        <f>IFERROR(VLOOKUP(G230,$AZ$3:$BN$60,9,0),0)</f>
        <v>0</v>
      </c>
    </row>
    <row r="226" spans="1:124" ht="23" customHeight="1" thickBot="1">
      <c r="A226" s="82"/>
      <c r="B226" s="15"/>
      <c r="C226" s="16"/>
      <c r="D226" s="15"/>
      <c r="E226" s="16"/>
      <c r="F226" s="15"/>
      <c r="G226" s="16"/>
      <c r="H226" s="15"/>
      <c r="I226" s="16"/>
      <c r="J226" s="15"/>
      <c r="K226" s="16"/>
      <c r="M226" s="64">
        <f t="shared" si="134"/>
        <v>0</v>
      </c>
      <c r="N226" s="56" t="str">
        <f>IF(DP223=0,"BOŞ",IF(DP223=1,"DERS",IF(DP223&gt;1,"ÇAKIŞMA")))</f>
        <v>BOŞ</v>
      </c>
      <c r="O226" s="56" t="str">
        <f>IF(DP224=0,"BOŞ",IF(DP224=1,"DERS",IF(DP224&gt;1,"ÇAKIŞMA")))</f>
        <v>BOŞ</v>
      </c>
      <c r="P226" s="56" t="str">
        <f>IF(DP225=0,"BOŞ",IF(DP225=1,"DERS",IF(DP225&gt;1,"ÇAKIŞMA")))</f>
        <v>BOŞ</v>
      </c>
      <c r="Q226" s="56" t="str">
        <f>IF(DP226=0,"BOŞ",IF(DP226=1,"DERS",IF(DP226&gt;1,"ÇAKIŞMA")))</f>
        <v>BOŞ</v>
      </c>
      <c r="R226" s="57" t="str">
        <f>IF(DP227=0,"BOŞ",IF(DP227=1,"DERS",IF(DP227&gt;1,"ÇAKIŞMA")))</f>
        <v>BOŞ</v>
      </c>
      <c r="DL226" s="40" t="s">
        <v>9</v>
      </c>
      <c r="DM226" s="29">
        <f>IFERROR(VLOOKUP(I223,$BP$3:$CD$60,2,0),0)</f>
        <v>0</v>
      </c>
      <c r="DN226" s="30">
        <f>IFERROR(VLOOKUP(I224,$BP$3:$CD$60,3,0),0)</f>
        <v>0</v>
      </c>
      <c r="DO226" s="30">
        <f>IFERROR(VLOOKUP(I225,$BP$3:$CD$60,4,0),0)</f>
        <v>0</v>
      </c>
      <c r="DP226" s="30">
        <f>IFERROR(VLOOKUP(I226,$BP$3:$CD$60,5,0),0)</f>
        <v>0</v>
      </c>
      <c r="DQ226" s="30">
        <f>IFERROR(VLOOKUP(I227,$BP$3:$CD$60,6,0),0)</f>
        <v>0</v>
      </c>
      <c r="DR226" s="30">
        <f>IFERROR(VLOOKUP(I228,$BP$3:$CD$60,7,0),0)</f>
        <v>0</v>
      </c>
      <c r="DS226" s="30">
        <f>IFERROR(VLOOKUP(I229,$BP$3:$CD$60,8,0),0)</f>
        <v>0</v>
      </c>
      <c r="DT226" s="34">
        <f>IFERROR(VLOOKUP(I230,$BP$3:$CD$60,9,0),0)</f>
        <v>0</v>
      </c>
    </row>
    <row r="227" spans="1:124" ht="23" customHeight="1" thickBot="1">
      <c r="A227" s="82"/>
      <c r="B227" s="15"/>
      <c r="C227" s="16"/>
      <c r="D227" s="15"/>
      <c r="E227" s="16"/>
      <c r="F227" s="15"/>
      <c r="G227" s="16"/>
      <c r="H227" s="15"/>
      <c r="I227" s="16"/>
      <c r="J227" s="15"/>
      <c r="K227" s="16"/>
      <c r="M227" s="64">
        <f t="shared" si="134"/>
        <v>0</v>
      </c>
      <c r="N227" s="56" t="str">
        <f>IF(DQ223=0,"BOŞ",IF(DQ223=1,"DERS",IF(DQ223&gt;1,"ÇAKIŞMA")))</f>
        <v>BOŞ</v>
      </c>
      <c r="O227" s="56" t="str">
        <f>IF(DQ224=0,"BOŞ",IF(DQ224=1,"DERS",IF(DQ224&gt;1,"ÇAKIŞMA")))</f>
        <v>BOŞ</v>
      </c>
      <c r="P227" s="56" t="str">
        <f>IF(DQ225=0,"BOŞ",IF(DQ225=1,"DERS",IF(DQ225&gt;1,"ÇAKIŞMA")))</f>
        <v>BOŞ</v>
      </c>
      <c r="Q227" s="56" t="str">
        <f>IF(DQ226=0,"BOŞ",IF(DQ226=1,"DERS",IF(DQ226&gt;1,"ÇAKIŞMA")))</f>
        <v>BOŞ</v>
      </c>
      <c r="R227" s="57" t="str">
        <f>IF(DQ227=0,"BOŞ",IF(DQ227=1,"DERS",IF(DQ227&gt;1,"ÇAKIŞMA")))</f>
        <v>BOŞ</v>
      </c>
      <c r="DL227" s="41" t="s">
        <v>10</v>
      </c>
      <c r="DM227" s="31">
        <f>IFERROR(VLOOKUP(K223,$CF$3:$CT$60,2,0),0)</f>
        <v>0</v>
      </c>
      <c r="DN227" s="32">
        <f>IFERROR(VLOOKUP(K224,$CF$3:$CT$60,3,0),0)</f>
        <v>0</v>
      </c>
      <c r="DO227" s="32">
        <f>IFERROR(VLOOKUP(K225,$CF$3:$CT$60,4,0),0)</f>
        <v>0</v>
      </c>
      <c r="DP227" s="32">
        <f>IFERROR(VLOOKUP(K226,$CF$3:$CT$60,5,0),0)</f>
        <v>0</v>
      </c>
      <c r="DQ227" s="32">
        <f>IFERROR(VLOOKUP(K227,$CF$3:$CT$60,6,0),0)</f>
        <v>0</v>
      </c>
      <c r="DR227" s="32">
        <f>IFERROR(VLOOKUP(K228,$CF$3:$CT$60,7,0),0)</f>
        <v>0</v>
      </c>
      <c r="DS227" s="32">
        <f>IFERROR(VLOOKUP(K229,$CF$3:$CT$60,8,0),0)</f>
        <v>0</v>
      </c>
      <c r="DT227" s="35">
        <f>IFERROR(VLOOKUP(K230,$CF$3:$CT$60,9,0),0)</f>
        <v>0</v>
      </c>
    </row>
    <row r="228" spans="1:124" ht="23" customHeight="1" thickBot="1">
      <c r="A228" s="82"/>
      <c r="B228" s="15"/>
      <c r="C228" s="16"/>
      <c r="D228" s="15"/>
      <c r="E228" s="16"/>
      <c r="F228" s="15"/>
      <c r="G228" s="16"/>
      <c r="H228" s="15"/>
      <c r="I228" s="16"/>
      <c r="J228" s="15"/>
      <c r="K228" s="16"/>
      <c r="M228" s="64">
        <f t="shared" si="134"/>
        <v>0</v>
      </c>
      <c r="N228" s="56" t="str">
        <f>IF(DR223=0,"BOŞ",IF(DR223=1,"DERS",IF(DR223&gt;1,"ÇAKIŞMA")))</f>
        <v>BOŞ</v>
      </c>
      <c r="O228" s="56" t="str">
        <f>IF(DR224=0,"BOŞ",IF(DR224=1,"DERS",IF(DR224&gt;1,"ÇAKIŞMA")))</f>
        <v>BOŞ</v>
      </c>
      <c r="P228" s="56" t="str">
        <f>IF(DR225=0,"BOŞ",IF(DR225=1,"DERS",IF(DR225&gt;1,"ÇAKIŞMA")))</f>
        <v>BOŞ</v>
      </c>
      <c r="Q228" s="56" t="str">
        <f>IF(DR226=0,"BOŞ",IF(DR226=1,"DERS",IF(DR226&gt;1,"ÇAKIŞMA")))</f>
        <v>BOŞ</v>
      </c>
      <c r="R228" s="57" t="str">
        <f>IF(DR227=0,"BOŞ",IF(DR227=1,"DERS",IF(DR227&gt;1,"ÇAKIŞMA")))</f>
        <v>BOŞ</v>
      </c>
    </row>
    <row r="229" spans="1:124" ht="23" customHeight="1" thickBot="1">
      <c r="A229" s="82"/>
      <c r="B229" s="15"/>
      <c r="C229" s="16"/>
      <c r="D229" s="15"/>
      <c r="E229" s="16"/>
      <c r="F229" s="15"/>
      <c r="G229" s="16"/>
      <c r="H229" s="15"/>
      <c r="I229" s="16"/>
      <c r="J229" s="15"/>
      <c r="K229" s="16"/>
      <c r="M229" s="64">
        <f t="shared" si="134"/>
        <v>0</v>
      </c>
      <c r="N229" s="56" t="str">
        <f>IF(DS223=0,"BOŞ",IF(DS223=1,"DERS",IF(DS223&gt;1,"ÇAKIŞMA")))</f>
        <v>BOŞ</v>
      </c>
      <c r="O229" s="56" t="str">
        <f>IF(DS224=0,"BOŞ",IF(DS224=1,"DERS",IF(DS224&gt;1,"ÇAKIŞMA")))</f>
        <v>BOŞ</v>
      </c>
      <c r="P229" s="56" t="str">
        <f>IF(DS225=0,"BOŞ",IF(DS225=1,"DERS",IF(DS225&gt;1,"ÇAKIŞMA")))</f>
        <v>BOŞ</v>
      </c>
      <c r="Q229" s="56" t="str">
        <f>IF(DS226=0,"BOŞ",IF(DS226=1,"DERS",IF(DS226&gt;1,"ÇAKIŞMA")))</f>
        <v>BOŞ</v>
      </c>
      <c r="R229" s="57" t="str">
        <f>IF(DS227=0,"BOŞ",IF(DS227=1,"DERS",IF(DS227&gt;1,"ÇAKIŞMA")))</f>
        <v>BOŞ</v>
      </c>
    </row>
    <row r="230" spans="1:124" ht="23" customHeight="1" thickBot="1">
      <c r="A230" s="71"/>
      <c r="B230" s="17"/>
      <c r="C230" s="18"/>
      <c r="D230" s="17"/>
      <c r="E230" s="18"/>
      <c r="F230" s="17"/>
      <c r="G230" s="18"/>
      <c r="H230" s="17"/>
      <c r="I230" s="18"/>
      <c r="J230" s="17"/>
      <c r="K230" s="18"/>
      <c r="M230" s="87">
        <f t="shared" si="134"/>
        <v>0</v>
      </c>
      <c r="N230" s="58" t="str">
        <f>IF(DT223=0,"BOŞ",IF(DT223=1,"DERS",IF(DT223&gt;1,"ÇAKIŞMA")))</f>
        <v>BOŞ</v>
      </c>
      <c r="O230" s="58" t="str">
        <f>IF(DT224=0,"BOŞ",IF(DT224=1,"DERS",IF(DT224&gt;1,"ÇAKIŞMA")))</f>
        <v>BOŞ</v>
      </c>
      <c r="P230" s="58" t="str">
        <f>IF(DT225=0,"BOŞ",IF(DT225=1,"DERS",IF(DT225&gt;1,"ÇAKIŞMA")))</f>
        <v>BOŞ</v>
      </c>
      <c r="Q230" s="58" t="str">
        <f>IF(DT226=0,"BOŞ",IF(DT226=1,"DERS",IF(DT226&gt;1,"ÇAKIŞMA")))</f>
        <v>BOŞ</v>
      </c>
      <c r="R230" s="59" t="str">
        <f>IF(DT227=0,"BOŞ",IF(DT227=1,"DERS",IF(DT227&gt;1,"ÇAKIŞMA")))</f>
        <v>BOŞ</v>
      </c>
    </row>
    <row r="231" spans="1:124" ht="23" customHeight="1" thickBot="1">
      <c r="A231" s="69"/>
      <c r="B231" s="83"/>
      <c r="C231" s="69"/>
      <c r="D231" s="83"/>
      <c r="E231" s="69"/>
      <c r="F231" s="83"/>
      <c r="G231" s="69"/>
      <c r="H231" s="83"/>
      <c r="I231" s="69"/>
      <c r="J231" s="83"/>
      <c r="K231" s="69"/>
      <c r="M231" s="65"/>
      <c r="N231" s="60"/>
      <c r="O231" s="60"/>
      <c r="P231" s="60"/>
      <c r="Q231" s="60"/>
      <c r="R231" s="60"/>
    </row>
    <row r="232" spans="1:124" ht="23" customHeight="1" thickBot="1">
      <c r="A232" s="197"/>
      <c r="B232" s="197"/>
      <c r="C232" s="197"/>
      <c r="D232" s="197"/>
      <c r="E232" s="197"/>
      <c r="F232" s="198"/>
      <c r="G232" s="198"/>
      <c r="H232" s="198"/>
      <c r="I232" s="199"/>
      <c r="J232" s="199"/>
      <c r="K232" s="199"/>
      <c r="M232" s="62"/>
      <c r="N232" s="200" t="s">
        <v>11</v>
      </c>
      <c r="O232" s="200"/>
      <c r="P232" s="200"/>
      <c r="Q232" s="200"/>
      <c r="R232" s="200"/>
      <c r="DL232" s="37">
        <f>A232</f>
        <v>0</v>
      </c>
      <c r="DM232" s="36"/>
      <c r="DN232" s="36"/>
      <c r="DO232" s="36"/>
      <c r="DP232" s="36"/>
      <c r="DQ232" s="183">
        <f>I232</f>
        <v>0</v>
      </c>
      <c r="DR232" s="183"/>
      <c r="DS232" s="183"/>
      <c r="DT232" s="184"/>
    </row>
    <row r="233" spans="1:124" ht="23" customHeight="1" thickBot="1">
      <c r="A233" s="70"/>
      <c r="B233" s="201"/>
      <c r="C233" s="202"/>
      <c r="D233" s="201"/>
      <c r="E233" s="202"/>
      <c r="F233" s="201"/>
      <c r="G233" s="202"/>
      <c r="H233" s="201"/>
      <c r="I233" s="202"/>
      <c r="J233" s="201"/>
      <c r="K233" s="202"/>
      <c r="M233" s="63" t="s">
        <v>0</v>
      </c>
      <c r="N233" s="54" t="s">
        <v>6</v>
      </c>
      <c r="O233" s="54" t="s">
        <v>7</v>
      </c>
      <c r="P233" s="54" t="s">
        <v>8</v>
      </c>
      <c r="Q233" s="54" t="s">
        <v>9</v>
      </c>
      <c r="R233" s="55" t="s">
        <v>10</v>
      </c>
      <c r="DL233" s="39" t="s">
        <v>14</v>
      </c>
      <c r="DM233" s="27">
        <v>8</v>
      </c>
      <c r="DN233" s="26">
        <v>9</v>
      </c>
      <c r="DO233" s="26">
        <v>10</v>
      </c>
      <c r="DP233" s="26">
        <v>11</v>
      </c>
      <c r="DQ233" s="26">
        <v>13</v>
      </c>
      <c r="DR233" s="26">
        <v>14</v>
      </c>
      <c r="DS233" s="26">
        <v>15</v>
      </c>
      <c r="DT233" s="28">
        <v>16</v>
      </c>
    </row>
    <row r="234" spans="1:124" ht="23" customHeight="1" thickBot="1">
      <c r="A234" s="82"/>
      <c r="B234" s="15"/>
      <c r="C234" s="16"/>
      <c r="D234" s="15"/>
      <c r="E234" s="16"/>
      <c r="F234" s="15"/>
      <c r="G234" s="16"/>
      <c r="H234" s="15"/>
      <c r="I234" s="16"/>
      <c r="J234" s="15"/>
      <c r="K234" s="16"/>
      <c r="M234" s="64">
        <f t="shared" ref="M234:M241" si="135">A234</f>
        <v>0</v>
      </c>
      <c r="N234" s="56" t="str">
        <f>IF(DM234=0,"BOŞ",IF(DM234=1,"DERS",IF(DM234&gt;1,"ÇAKIŞMA")))</f>
        <v>BOŞ</v>
      </c>
      <c r="O234" s="56" t="str">
        <f>IF(DM235=0,"BOŞ",IF(DM235=1,"DERS",IF(DM235&gt;1,"ÇAKIŞMA")))</f>
        <v>BOŞ</v>
      </c>
      <c r="P234" s="56" t="str">
        <f>IF(DM236=0,"BOŞ",IF(DM236=1,"DERS",IF(DM236&gt;1,"ÇAKIŞMA")))</f>
        <v>BOŞ</v>
      </c>
      <c r="Q234" s="56" t="str">
        <f>IF(DM237=0,"BOŞ",IF(DM237=1,"DERS",IF(DM237&gt;1,"ÇAKIŞMA")))</f>
        <v>BOŞ</v>
      </c>
      <c r="R234" s="57" t="str">
        <f>IF(DM238=0,"BOŞ",IF(DM238=1,"DERS",IF(DM238&gt;1,"ÇAKIŞMA")))</f>
        <v>BOŞ</v>
      </c>
      <c r="DL234" s="40" t="s">
        <v>13</v>
      </c>
      <c r="DM234" s="29">
        <f>IFERROR(VLOOKUP(C234,$T$3:$AH$60,2,0),0)</f>
        <v>0</v>
      </c>
      <c r="DN234" s="29">
        <f>IFERROR(VLOOKUP(C235,$T$3:$AH$60,3,0),0)</f>
        <v>0</v>
      </c>
      <c r="DO234" s="29">
        <f>IFERROR(VLOOKUP(C236,$T$3:$AH$60,4,0),0)</f>
        <v>0</v>
      </c>
      <c r="DP234" s="29">
        <f>IFERROR(VLOOKUP(C237,$T$3:$AH$60,5,0),0)</f>
        <v>0</v>
      </c>
      <c r="DQ234" s="29">
        <f>IFERROR(VLOOKUP(C238,$T$3:$AH$60,6,0),0)</f>
        <v>0</v>
      </c>
      <c r="DR234" s="29">
        <f>IFERROR(VLOOKUP(C239,$T$3:$AH$60,7,0),0)</f>
        <v>0</v>
      </c>
      <c r="DS234" s="29">
        <f>IFERROR(VLOOKUP(C240,$T$3:$AH$60,8,0),0)</f>
        <v>0</v>
      </c>
      <c r="DT234" s="38">
        <f>IFERROR(VLOOKUP(C241,$T$3:$AH$60,9,0),0)</f>
        <v>0</v>
      </c>
    </row>
    <row r="235" spans="1:124" ht="23" customHeight="1" thickBot="1">
      <c r="A235" s="82"/>
      <c r="B235" s="15"/>
      <c r="C235" s="16"/>
      <c r="D235" s="15"/>
      <c r="E235" s="16"/>
      <c r="F235" s="15"/>
      <c r="G235" s="16"/>
      <c r="H235" s="15"/>
      <c r="I235" s="16"/>
      <c r="J235" s="15"/>
      <c r="K235" s="16"/>
      <c r="M235" s="64">
        <f t="shared" si="135"/>
        <v>0</v>
      </c>
      <c r="N235" s="56" t="str">
        <f>IF(DN234=0,"BOŞ",IF(DN234=1,"DERS",IF(DN234&gt;1,"ÇAKIŞMA")))</f>
        <v>BOŞ</v>
      </c>
      <c r="O235" s="56" t="str">
        <f>IF(DN235=0,"BOŞ",IF(DN235=1,"DERS",IF(DN235&gt;1,"ÇAKIŞMA")))</f>
        <v>BOŞ</v>
      </c>
      <c r="P235" s="56" t="str">
        <f>IF(DN236=0,"BOŞ",IF(DN236=1,"DERS",IF(DN236&gt;1,"ÇAKIŞMA")))</f>
        <v>BOŞ</v>
      </c>
      <c r="Q235" s="56" t="str">
        <f>IF(DN237=0,"BOŞ",IF(DN237=1,"DERS",IF(DN237&gt;1,"ÇAKIŞMA")))</f>
        <v>BOŞ</v>
      </c>
      <c r="R235" s="57" t="str">
        <f>IF(DN238=0,"BOŞ",IF(DN238=1,"DERS",IF(DN238&gt;1,"ÇAKIŞMA")))</f>
        <v>BOŞ</v>
      </c>
      <c r="DL235" s="40" t="s">
        <v>7</v>
      </c>
      <c r="DM235" s="29">
        <f>IFERROR(VLOOKUP(E234,$AJ$3:$AX$60,2,0),0)</f>
        <v>0</v>
      </c>
      <c r="DN235" s="29">
        <f>IFERROR(VLOOKUP(E235,$AJ$3:$AX$60,3,0),0)</f>
        <v>0</v>
      </c>
      <c r="DO235" s="29">
        <f>IFERROR(VLOOKUP(E236,$AJ$3:$AX$60,4,0),0)</f>
        <v>0</v>
      </c>
      <c r="DP235" s="29">
        <f>IFERROR(VLOOKUP(E237,$AJ$3:$AX$60,5,0),0)</f>
        <v>0</v>
      </c>
      <c r="DQ235" s="29">
        <f>IFERROR(VLOOKUP(E238,$AJ$3:$AX$60,6,0),0)</f>
        <v>0</v>
      </c>
      <c r="DR235" s="29">
        <f>IFERROR(VLOOKUP(E239,$AJ$3:$AX$60,7,0),0)</f>
        <v>0</v>
      </c>
      <c r="DS235" s="29">
        <f>IFERROR(VLOOKUP(E240,$AJ$3:$AX$60,8,0),0)</f>
        <v>0</v>
      </c>
      <c r="DT235" s="38">
        <f>IFERROR(VLOOKUP(E241,$AJ$3:$AX$60,9,0),0)</f>
        <v>0</v>
      </c>
    </row>
    <row r="236" spans="1:124" ht="23" customHeight="1" thickBot="1">
      <c r="A236" s="82"/>
      <c r="B236" s="15"/>
      <c r="C236" s="16"/>
      <c r="D236" s="15"/>
      <c r="E236" s="16"/>
      <c r="F236" s="15"/>
      <c r="G236" s="16"/>
      <c r="H236" s="15"/>
      <c r="I236" s="16"/>
      <c r="J236" s="15"/>
      <c r="K236" s="16"/>
      <c r="M236" s="64">
        <f t="shared" si="135"/>
        <v>0</v>
      </c>
      <c r="N236" s="56" t="str">
        <f>IF(DO234=0,"BOŞ",IF(DO234=1,"DERS",IF(DO234&gt;1,"ÇAKIŞMA")))</f>
        <v>BOŞ</v>
      </c>
      <c r="O236" s="56" t="str">
        <f>IF(DO235=0,"BOŞ",IF(DO235=1,"DERS",IF(DO235&gt;1,"ÇAKIŞMA")))</f>
        <v>BOŞ</v>
      </c>
      <c r="P236" s="56" t="str">
        <f>IF(DO236=0,"BOŞ",IF(DO236=1,"DERS",IF(DO236&gt;1,"ÇAKIŞMA")))</f>
        <v>BOŞ</v>
      </c>
      <c r="Q236" s="56" t="str">
        <f>IF(DO237=0,"BOŞ",IF(DO237=1,"DERS",IF(DO237&gt;1,"ÇAKIŞMA")))</f>
        <v>BOŞ</v>
      </c>
      <c r="R236" s="57" t="str">
        <f>IF(DO238=0,"BOŞ",IF(DO238=1,"DERS",IF(DO238&gt;1,"ÇAKIŞMA")))</f>
        <v>BOŞ</v>
      </c>
      <c r="DL236" s="40" t="s">
        <v>8</v>
      </c>
      <c r="DM236" s="29">
        <f>IFERROR(VLOOKUP(G234,$AZ$3:$BN$60,2,0),0)</f>
        <v>0</v>
      </c>
      <c r="DN236" s="30">
        <f>IFERROR(VLOOKUP(G235,$AZ$3:$BN$60,3,0),0)</f>
        <v>0</v>
      </c>
      <c r="DO236" s="30">
        <f>IFERROR(VLOOKUP(G236,$AZ$3:$BN$60,4,0),0)</f>
        <v>0</v>
      </c>
      <c r="DP236" s="30">
        <f>IFERROR(VLOOKUP(G237,$AZ$3:$BN$60,5,0),0)</f>
        <v>0</v>
      </c>
      <c r="DQ236" s="30">
        <f>IFERROR(VLOOKUP(G238,$AZ$3:$BN$60,6,0),0)</f>
        <v>0</v>
      </c>
      <c r="DR236" s="30">
        <f>IFERROR(VLOOKUP(G239,$AZ$3:$BN$60,7,0),0)</f>
        <v>0</v>
      </c>
      <c r="DS236" s="30">
        <f>IFERROR(VLOOKUP(G240,$AZ$3:$BN$60,8,0),0)</f>
        <v>0</v>
      </c>
      <c r="DT236" s="34">
        <f>IFERROR(VLOOKUP(G241,$AZ$3:$BN$60,9,0),0)</f>
        <v>0</v>
      </c>
    </row>
    <row r="237" spans="1:124" ht="23" customHeight="1" thickBot="1">
      <c r="A237" s="82"/>
      <c r="B237" s="15"/>
      <c r="C237" s="16"/>
      <c r="D237" s="15"/>
      <c r="E237" s="16"/>
      <c r="F237" s="15"/>
      <c r="G237" s="16"/>
      <c r="H237" s="15"/>
      <c r="I237" s="16"/>
      <c r="J237" s="15"/>
      <c r="K237" s="16"/>
      <c r="M237" s="64">
        <f t="shared" si="135"/>
        <v>0</v>
      </c>
      <c r="N237" s="56" t="str">
        <f>IF(DP234=0,"BOŞ",IF(DP234=1,"DERS",IF(DP234&gt;1,"ÇAKIŞMA")))</f>
        <v>BOŞ</v>
      </c>
      <c r="O237" s="56" t="str">
        <f>IF(DP235=0,"BOŞ",IF(DP235=1,"DERS",IF(DP235&gt;1,"ÇAKIŞMA")))</f>
        <v>BOŞ</v>
      </c>
      <c r="P237" s="56" t="str">
        <f>IF(DP236=0,"BOŞ",IF(DP236=1,"DERS",IF(DP236&gt;1,"ÇAKIŞMA")))</f>
        <v>BOŞ</v>
      </c>
      <c r="Q237" s="56" t="str">
        <f>IF(DP237=0,"BOŞ",IF(DP237=1,"DERS",IF(DP237&gt;1,"ÇAKIŞMA")))</f>
        <v>BOŞ</v>
      </c>
      <c r="R237" s="57" t="str">
        <f>IF(DP238=0,"BOŞ",IF(DP238=1,"DERS",IF(DP238&gt;1,"ÇAKIŞMA")))</f>
        <v>BOŞ</v>
      </c>
      <c r="DL237" s="40" t="s">
        <v>9</v>
      </c>
      <c r="DM237" s="29">
        <f>IFERROR(VLOOKUP(I234,$BP$3:$CD$60,2,0),0)</f>
        <v>0</v>
      </c>
      <c r="DN237" s="30">
        <f>IFERROR(VLOOKUP(I235,$BP$3:$CD$60,3,0),0)</f>
        <v>0</v>
      </c>
      <c r="DO237" s="30">
        <f>IFERROR(VLOOKUP(I236,$BP$3:$CD$60,4,0),0)</f>
        <v>0</v>
      </c>
      <c r="DP237" s="30">
        <f>IFERROR(VLOOKUP(I237,$BP$3:$CD$60,5,0),0)</f>
        <v>0</v>
      </c>
      <c r="DQ237" s="30">
        <f>IFERROR(VLOOKUP(I238,$BP$3:$CD$60,6,0),0)</f>
        <v>0</v>
      </c>
      <c r="DR237" s="30">
        <f>IFERROR(VLOOKUP(I239,$BP$3:$CD$60,7,0),0)</f>
        <v>0</v>
      </c>
      <c r="DS237" s="30">
        <f>IFERROR(VLOOKUP(I240,$BP$3:$CD$60,8,0),0)</f>
        <v>0</v>
      </c>
      <c r="DT237" s="34">
        <f>IFERROR(VLOOKUP(I241,$BP$3:$CD$60,9,0),0)</f>
        <v>0</v>
      </c>
    </row>
    <row r="238" spans="1:124" ht="23" customHeight="1" thickBot="1">
      <c r="A238" s="82"/>
      <c r="B238" s="15"/>
      <c r="C238" s="16"/>
      <c r="D238" s="15"/>
      <c r="E238" s="16"/>
      <c r="F238" s="15"/>
      <c r="G238" s="16"/>
      <c r="H238" s="15"/>
      <c r="I238" s="16"/>
      <c r="J238" s="15"/>
      <c r="K238" s="16"/>
      <c r="M238" s="64">
        <f t="shared" si="135"/>
        <v>0</v>
      </c>
      <c r="N238" s="56" t="str">
        <f>IF(DQ234=0,"BOŞ",IF(DQ234=1,"DERS",IF(DQ234&gt;1,"ÇAKIŞMA")))</f>
        <v>BOŞ</v>
      </c>
      <c r="O238" s="56" t="str">
        <f>IF(DQ235=0,"BOŞ",IF(DQ235=1,"DERS",IF(DQ235&gt;1,"ÇAKIŞMA")))</f>
        <v>BOŞ</v>
      </c>
      <c r="P238" s="56" t="str">
        <f>IF(DQ236=0,"BOŞ",IF(DQ236=1,"DERS",IF(DQ236&gt;1,"ÇAKIŞMA")))</f>
        <v>BOŞ</v>
      </c>
      <c r="Q238" s="56" t="str">
        <f>IF(DQ237=0,"BOŞ",IF(DQ237=1,"DERS",IF(DQ237&gt;1,"ÇAKIŞMA")))</f>
        <v>BOŞ</v>
      </c>
      <c r="R238" s="57" t="str">
        <f>IF(DQ238=0,"BOŞ",IF(DQ238=1,"DERS",IF(DQ238&gt;1,"ÇAKIŞMA")))</f>
        <v>BOŞ</v>
      </c>
      <c r="DL238" s="41" t="s">
        <v>10</v>
      </c>
      <c r="DM238" s="31">
        <f>IFERROR(VLOOKUP(K234,$CF$3:$CT$60,2,0),0)</f>
        <v>0</v>
      </c>
      <c r="DN238" s="32">
        <f>IFERROR(VLOOKUP(K235,$CF$3:$CT$60,3,0),0)</f>
        <v>0</v>
      </c>
      <c r="DO238" s="32">
        <f>IFERROR(VLOOKUP(K236,$CF$3:$CT$60,4,0),0)</f>
        <v>0</v>
      </c>
      <c r="DP238" s="32">
        <f>IFERROR(VLOOKUP(K237,$CF$3:$CT$60,5,0),0)</f>
        <v>0</v>
      </c>
      <c r="DQ238" s="32">
        <f>IFERROR(VLOOKUP(K238,$CF$3:$CT$60,6,0),0)</f>
        <v>0</v>
      </c>
      <c r="DR238" s="32">
        <f>IFERROR(VLOOKUP(K239,$CF$3:$CT$60,7,0),0)</f>
        <v>0</v>
      </c>
      <c r="DS238" s="32">
        <f>IFERROR(VLOOKUP(K240,$CF$3:$CT$60,8,0),0)</f>
        <v>0</v>
      </c>
      <c r="DT238" s="35">
        <f>IFERROR(VLOOKUP(K241,$CF$3:$CT$60,9,0),0)</f>
        <v>0</v>
      </c>
    </row>
    <row r="239" spans="1:124" ht="23" customHeight="1" thickBot="1">
      <c r="A239" s="82"/>
      <c r="B239" s="15"/>
      <c r="C239" s="16"/>
      <c r="D239" s="15"/>
      <c r="E239" s="16"/>
      <c r="F239" s="15"/>
      <c r="G239" s="16"/>
      <c r="H239" s="15"/>
      <c r="I239" s="16"/>
      <c r="J239" s="15"/>
      <c r="K239" s="16"/>
      <c r="M239" s="64">
        <f t="shared" si="135"/>
        <v>0</v>
      </c>
      <c r="N239" s="56" t="str">
        <f>IF(DR234=0,"BOŞ",IF(DR234=1,"DERS",IF(DR234&gt;1,"ÇAKIŞMA")))</f>
        <v>BOŞ</v>
      </c>
      <c r="O239" s="56" t="str">
        <f>IF(DR235=0,"BOŞ",IF(DR235=1,"DERS",IF(DR235&gt;1,"ÇAKIŞMA")))</f>
        <v>BOŞ</v>
      </c>
      <c r="P239" s="56" t="str">
        <f>IF(DR236=0,"BOŞ",IF(DR236=1,"DERS",IF(DR236&gt;1,"ÇAKIŞMA")))</f>
        <v>BOŞ</v>
      </c>
      <c r="Q239" s="56" t="str">
        <f>IF(DR237=0,"BOŞ",IF(DR237=1,"DERS",IF(DR237&gt;1,"ÇAKIŞMA")))</f>
        <v>BOŞ</v>
      </c>
      <c r="R239" s="57" t="str">
        <f>IF(DR238=0,"BOŞ",IF(DR238=1,"DERS",IF(DR238&gt;1,"ÇAKIŞMA")))</f>
        <v>BOŞ</v>
      </c>
    </row>
    <row r="240" spans="1:124" ht="23" customHeight="1" thickBot="1">
      <c r="A240" s="82"/>
      <c r="B240" s="15"/>
      <c r="C240" s="16"/>
      <c r="D240" s="15"/>
      <c r="E240" s="16"/>
      <c r="F240" s="15"/>
      <c r="G240" s="16"/>
      <c r="H240" s="15"/>
      <c r="I240" s="16"/>
      <c r="J240" s="15"/>
      <c r="K240" s="16"/>
      <c r="M240" s="64">
        <f t="shared" si="135"/>
        <v>0</v>
      </c>
      <c r="N240" s="56" t="str">
        <f>IF(DS234=0,"BOŞ",IF(DS234=1,"DERS",IF(DS234&gt;1,"ÇAKIŞMA")))</f>
        <v>BOŞ</v>
      </c>
      <c r="O240" s="56" t="str">
        <f>IF(DS235=0,"BOŞ",IF(DS235=1,"DERS",IF(DS235&gt;1,"ÇAKIŞMA")))</f>
        <v>BOŞ</v>
      </c>
      <c r="P240" s="56" t="str">
        <f>IF(DS236=0,"BOŞ",IF(DS236=1,"DERS",IF(DS236&gt;1,"ÇAKIŞMA")))</f>
        <v>BOŞ</v>
      </c>
      <c r="Q240" s="56" t="str">
        <f>IF(DS237=0,"BOŞ",IF(DS237=1,"DERS",IF(DS237&gt;1,"ÇAKIŞMA")))</f>
        <v>BOŞ</v>
      </c>
      <c r="R240" s="57" t="str">
        <f>IF(DS238=0,"BOŞ",IF(DS238=1,"DERS",IF(DS238&gt;1,"ÇAKIŞMA")))</f>
        <v>BOŞ</v>
      </c>
    </row>
    <row r="241" spans="1:124" ht="23" customHeight="1" thickBot="1">
      <c r="A241" s="71"/>
      <c r="B241" s="17"/>
      <c r="C241" s="18"/>
      <c r="D241" s="17"/>
      <c r="E241" s="18"/>
      <c r="F241" s="17"/>
      <c r="G241" s="18"/>
      <c r="H241" s="17"/>
      <c r="I241" s="18"/>
      <c r="J241" s="17"/>
      <c r="K241" s="18"/>
      <c r="M241" s="87">
        <f t="shared" si="135"/>
        <v>0</v>
      </c>
      <c r="N241" s="58" t="str">
        <f>IF(DT234=0,"BOŞ",IF(DT234=1,"DERS",IF(DT234&gt;1,"ÇAKIŞMA")))</f>
        <v>BOŞ</v>
      </c>
      <c r="O241" s="58" t="str">
        <f>IF(DT235=0,"BOŞ",IF(DT235=1,"DERS",IF(DT235&gt;1,"ÇAKIŞMA")))</f>
        <v>BOŞ</v>
      </c>
      <c r="P241" s="58" t="str">
        <f>IF(DT236=0,"BOŞ",IF(DT236=1,"DERS",IF(DT236&gt;1,"ÇAKIŞMA")))</f>
        <v>BOŞ</v>
      </c>
      <c r="Q241" s="58" t="str">
        <f>IF(DT237=0,"BOŞ",IF(DT237=1,"DERS",IF(DT237&gt;1,"ÇAKIŞMA")))</f>
        <v>BOŞ</v>
      </c>
      <c r="R241" s="59" t="str">
        <f>IF(DT238=0,"BOŞ",IF(DT238=1,"DERS",IF(DT238&gt;1,"ÇAKIŞMA")))</f>
        <v>BOŞ</v>
      </c>
    </row>
    <row r="242" spans="1:124" ht="23" customHeight="1" thickBot="1">
      <c r="A242" s="69"/>
      <c r="B242" s="83"/>
      <c r="C242" s="69"/>
      <c r="D242" s="83"/>
      <c r="E242" s="69"/>
      <c r="F242" s="83"/>
      <c r="G242" s="69"/>
      <c r="H242" s="83"/>
      <c r="I242" s="69"/>
      <c r="J242" s="83"/>
      <c r="K242" s="69"/>
      <c r="M242" s="65"/>
      <c r="N242" s="60"/>
      <c r="O242" s="60"/>
      <c r="P242" s="60"/>
      <c r="Q242" s="60"/>
      <c r="R242" s="60"/>
    </row>
    <row r="243" spans="1:124" ht="23" customHeight="1" thickBot="1">
      <c r="A243" s="197"/>
      <c r="B243" s="197"/>
      <c r="C243" s="197"/>
      <c r="D243" s="197"/>
      <c r="E243" s="197"/>
      <c r="F243" s="198"/>
      <c r="G243" s="198"/>
      <c r="H243" s="198"/>
      <c r="I243" s="199"/>
      <c r="J243" s="199"/>
      <c r="K243" s="199"/>
      <c r="M243" s="62"/>
      <c r="N243" s="200" t="s">
        <v>11</v>
      </c>
      <c r="O243" s="200"/>
      <c r="P243" s="200"/>
      <c r="Q243" s="200"/>
      <c r="R243" s="200"/>
      <c r="DL243" s="37">
        <f>A243</f>
        <v>0</v>
      </c>
      <c r="DM243" s="36"/>
      <c r="DN243" s="36"/>
      <c r="DO243" s="36"/>
      <c r="DP243" s="36"/>
      <c r="DQ243" s="183">
        <f>I243</f>
        <v>0</v>
      </c>
      <c r="DR243" s="183"/>
      <c r="DS243" s="183"/>
      <c r="DT243" s="184"/>
    </row>
    <row r="244" spans="1:124" ht="23" customHeight="1" thickBot="1">
      <c r="A244" s="70"/>
      <c r="B244" s="201"/>
      <c r="C244" s="202"/>
      <c r="D244" s="201"/>
      <c r="E244" s="202"/>
      <c r="F244" s="201"/>
      <c r="G244" s="202"/>
      <c r="H244" s="201"/>
      <c r="I244" s="202"/>
      <c r="J244" s="201"/>
      <c r="K244" s="202"/>
      <c r="M244" s="63" t="s">
        <v>0</v>
      </c>
      <c r="N244" s="54" t="s">
        <v>6</v>
      </c>
      <c r="O244" s="54" t="s">
        <v>7</v>
      </c>
      <c r="P244" s="54" t="s">
        <v>8</v>
      </c>
      <c r="Q244" s="54" t="s">
        <v>9</v>
      </c>
      <c r="R244" s="55" t="s">
        <v>10</v>
      </c>
      <c r="DL244" s="39" t="s">
        <v>14</v>
      </c>
      <c r="DM244" s="27">
        <v>8</v>
      </c>
      <c r="DN244" s="26">
        <v>9</v>
      </c>
      <c r="DO244" s="26">
        <v>10</v>
      </c>
      <c r="DP244" s="26">
        <v>11</v>
      </c>
      <c r="DQ244" s="26">
        <v>13</v>
      </c>
      <c r="DR244" s="26">
        <v>14</v>
      </c>
      <c r="DS244" s="26">
        <v>15</v>
      </c>
      <c r="DT244" s="28">
        <v>16</v>
      </c>
    </row>
    <row r="245" spans="1:124" ht="23" customHeight="1" thickBot="1">
      <c r="A245" s="82"/>
      <c r="B245" s="15"/>
      <c r="C245" s="16"/>
      <c r="D245" s="15"/>
      <c r="E245" s="16"/>
      <c r="F245" s="15"/>
      <c r="G245" s="16"/>
      <c r="H245" s="15"/>
      <c r="I245" s="16"/>
      <c r="J245" s="15"/>
      <c r="K245" s="16"/>
      <c r="M245" s="64">
        <f t="shared" ref="M245:M252" si="136">A245</f>
        <v>0</v>
      </c>
      <c r="N245" s="56" t="str">
        <f>IF(DM245=0,"BOŞ",IF(DM245=1,"DERS",IF(DM245&gt;1,"ÇAKIŞMA")))</f>
        <v>BOŞ</v>
      </c>
      <c r="O245" s="56" t="str">
        <f>IF(DM246=0,"BOŞ",IF(DM246=1,"DERS",IF(DM246&gt;1,"ÇAKIŞMA")))</f>
        <v>BOŞ</v>
      </c>
      <c r="P245" s="56" t="str">
        <f>IF(DM247=0,"BOŞ",IF(DM247=1,"DERS",IF(DM247&gt;1,"ÇAKIŞMA")))</f>
        <v>BOŞ</v>
      </c>
      <c r="Q245" s="56" t="str">
        <f>IF(DM248=0,"BOŞ",IF(DM248=1,"DERS",IF(DM248&gt;1,"ÇAKIŞMA")))</f>
        <v>BOŞ</v>
      </c>
      <c r="R245" s="57" t="str">
        <f>IF(DM249=0,"BOŞ",IF(DM249=1,"DERS",IF(DM249&gt;1,"ÇAKIŞMA")))</f>
        <v>BOŞ</v>
      </c>
      <c r="DL245" s="40" t="s">
        <v>13</v>
      </c>
      <c r="DM245" s="29">
        <f>IFERROR(VLOOKUP(C245,$T$3:$AH$60,2,0),0)</f>
        <v>0</v>
      </c>
      <c r="DN245" s="29">
        <f>IFERROR(VLOOKUP(C246,$T$3:$AH$60,3,0),0)</f>
        <v>0</v>
      </c>
      <c r="DO245" s="29">
        <f>IFERROR(VLOOKUP(C247,$T$3:$AH$60,4,0),0)</f>
        <v>0</v>
      </c>
      <c r="DP245" s="29">
        <f>IFERROR(VLOOKUP(C248,$T$3:$AH$60,5,0),0)</f>
        <v>0</v>
      </c>
      <c r="DQ245" s="29">
        <f>IFERROR(VLOOKUP(C249,$T$3:$AH$60,6,0),0)</f>
        <v>0</v>
      </c>
      <c r="DR245" s="29">
        <f>IFERROR(VLOOKUP(C250,$T$3:$AH$60,7,0),0)</f>
        <v>0</v>
      </c>
      <c r="DS245" s="29">
        <f>IFERROR(VLOOKUP(C251,$T$3:$AH$60,8,0),0)</f>
        <v>0</v>
      </c>
      <c r="DT245" s="38">
        <f>IFERROR(VLOOKUP(C252,$T$3:$AH$60,9,0),0)</f>
        <v>0</v>
      </c>
    </row>
    <row r="246" spans="1:124" ht="23" customHeight="1" thickBot="1">
      <c r="A246" s="82"/>
      <c r="B246" s="15"/>
      <c r="C246" s="16"/>
      <c r="D246" s="15"/>
      <c r="E246" s="16"/>
      <c r="F246" s="15"/>
      <c r="G246" s="16"/>
      <c r="H246" s="15"/>
      <c r="I246" s="16"/>
      <c r="J246" s="15"/>
      <c r="K246" s="16"/>
      <c r="M246" s="64">
        <f t="shared" si="136"/>
        <v>0</v>
      </c>
      <c r="N246" s="56" t="str">
        <f>IF(DN245=0,"BOŞ",IF(DN245=1,"DERS",IF(DN245&gt;1,"ÇAKIŞMA")))</f>
        <v>BOŞ</v>
      </c>
      <c r="O246" s="56" t="str">
        <f>IF(DN246=0,"BOŞ",IF(DN246=1,"DERS",IF(DN246&gt;1,"ÇAKIŞMA")))</f>
        <v>BOŞ</v>
      </c>
      <c r="P246" s="56" t="str">
        <f>IF(DN247=0,"BOŞ",IF(DN247=1,"DERS",IF(DN247&gt;1,"ÇAKIŞMA")))</f>
        <v>BOŞ</v>
      </c>
      <c r="Q246" s="56" t="str">
        <f>IF(DN248=0,"BOŞ",IF(DN248=1,"DERS",IF(DN248&gt;1,"ÇAKIŞMA")))</f>
        <v>BOŞ</v>
      </c>
      <c r="R246" s="57" t="str">
        <f>IF(DN249=0,"BOŞ",IF(DN249=1,"DERS",IF(DN249&gt;1,"ÇAKIŞMA")))</f>
        <v>BOŞ</v>
      </c>
      <c r="DL246" s="40" t="s">
        <v>7</v>
      </c>
      <c r="DM246" s="29">
        <f>IFERROR(VLOOKUP(E245,$AJ$3:$AX$60,2,0),0)</f>
        <v>0</v>
      </c>
      <c r="DN246" s="29">
        <f>IFERROR(VLOOKUP(E246,$AJ$3:$AX$60,3,0),0)</f>
        <v>0</v>
      </c>
      <c r="DO246" s="29">
        <f>IFERROR(VLOOKUP(E247,$AJ$3:$AX$60,4,0),0)</f>
        <v>0</v>
      </c>
      <c r="DP246" s="29">
        <f>IFERROR(VLOOKUP(E248,$AJ$3:$AX$60,5,0),0)</f>
        <v>0</v>
      </c>
      <c r="DQ246" s="29">
        <f>IFERROR(VLOOKUP(E249,$AJ$3:$AX$60,6,0),0)</f>
        <v>0</v>
      </c>
      <c r="DR246" s="29">
        <f>IFERROR(VLOOKUP(E250,$AJ$3:$AX$60,7,0),0)</f>
        <v>0</v>
      </c>
      <c r="DS246" s="29">
        <f>IFERROR(VLOOKUP(E251,$AJ$3:$AX$60,8,0),0)</f>
        <v>0</v>
      </c>
      <c r="DT246" s="38">
        <f>IFERROR(VLOOKUP(E252,$AJ$3:$AX$60,9,0),0)</f>
        <v>0</v>
      </c>
    </row>
    <row r="247" spans="1:124" ht="23" customHeight="1" thickBot="1">
      <c r="A247" s="82"/>
      <c r="B247" s="15"/>
      <c r="C247" s="16"/>
      <c r="D247" s="15"/>
      <c r="E247" s="16"/>
      <c r="F247" s="15"/>
      <c r="G247" s="16"/>
      <c r="H247" s="15"/>
      <c r="I247" s="16"/>
      <c r="J247" s="15"/>
      <c r="K247" s="16"/>
      <c r="M247" s="64">
        <f t="shared" si="136"/>
        <v>0</v>
      </c>
      <c r="N247" s="56" t="str">
        <f>IF(DO245=0,"BOŞ",IF(DO245=1,"DERS",IF(DO245&gt;1,"ÇAKIŞMA")))</f>
        <v>BOŞ</v>
      </c>
      <c r="O247" s="56" t="str">
        <f>IF(DO246=0,"BOŞ",IF(DO246=1,"DERS",IF(DO246&gt;1,"ÇAKIŞMA")))</f>
        <v>BOŞ</v>
      </c>
      <c r="P247" s="56" t="str">
        <f>IF(DO247=0,"BOŞ",IF(DO247=1,"DERS",IF(DO247&gt;1,"ÇAKIŞMA")))</f>
        <v>BOŞ</v>
      </c>
      <c r="Q247" s="56" t="str">
        <f>IF(DO248=0,"BOŞ",IF(DO248=1,"DERS",IF(DO248&gt;1,"ÇAKIŞMA")))</f>
        <v>BOŞ</v>
      </c>
      <c r="R247" s="57" t="str">
        <f>IF(DO249=0,"BOŞ",IF(DO249=1,"DERS",IF(DO249&gt;1,"ÇAKIŞMA")))</f>
        <v>BOŞ</v>
      </c>
      <c r="DL247" s="40" t="s">
        <v>8</v>
      </c>
      <c r="DM247" s="29">
        <f>IFERROR(VLOOKUP(G245,$AZ$3:$BN$60,2,0),0)</f>
        <v>0</v>
      </c>
      <c r="DN247" s="30">
        <f>IFERROR(VLOOKUP(G246,$AZ$3:$BN$60,3,0),0)</f>
        <v>0</v>
      </c>
      <c r="DO247" s="30">
        <f>IFERROR(VLOOKUP(G247,$AZ$3:$BN$60,4,0),0)</f>
        <v>0</v>
      </c>
      <c r="DP247" s="30">
        <f>IFERROR(VLOOKUP(G248,$AZ$3:$BN$60,5,0),0)</f>
        <v>0</v>
      </c>
      <c r="DQ247" s="30">
        <f>IFERROR(VLOOKUP(G249,$AZ$3:$BN$60,6,0),0)</f>
        <v>0</v>
      </c>
      <c r="DR247" s="30">
        <f>IFERROR(VLOOKUP(G250,$AZ$3:$BN$60,7,0),0)</f>
        <v>0</v>
      </c>
      <c r="DS247" s="30">
        <f>IFERROR(VLOOKUP(G251,$AZ$3:$BN$60,8,0),0)</f>
        <v>0</v>
      </c>
      <c r="DT247" s="34">
        <f>IFERROR(VLOOKUP(G252,$AZ$3:$BN$60,9,0),0)</f>
        <v>0</v>
      </c>
    </row>
    <row r="248" spans="1:124" ht="23" customHeight="1" thickBot="1">
      <c r="A248" s="82"/>
      <c r="B248" s="15"/>
      <c r="C248" s="16"/>
      <c r="D248" s="15"/>
      <c r="E248" s="16"/>
      <c r="F248" s="15"/>
      <c r="G248" s="16"/>
      <c r="H248" s="15"/>
      <c r="I248" s="16"/>
      <c r="J248" s="15"/>
      <c r="K248" s="16"/>
      <c r="M248" s="64">
        <f t="shared" si="136"/>
        <v>0</v>
      </c>
      <c r="N248" s="56" t="str">
        <f>IF(DP245=0,"BOŞ",IF(DP245=1,"DERS",IF(DP245&gt;1,"ÇAKIŞMA")))</f>
        <v>BOŞ</v>
      </c>
      <c r="O248" s="56" t="str">
        <f>IF(DP246=0,"BOŞ",IF(DP246=1,"DERS",IF(DP246&gt;1,"ÇAKIŞMA")))</f>
        <v>BOŞ</v>
      </c>
      <c r="P248" s="56" t="str">
        <f>IF(DP247=0,"BOŞ",IF(DP247=1,"DERS",IF(DP247&gt;1,"ÇAKIŞMA")))</f>
        <v>BOŞ</v>
      </c>
      <c r="Q248" s="56" t="str">
        <f>IF(DP248=0,"BOŞ",IF(DP248=1,"DERS",IF(DP248&gt;1,"ÇAKIŞMA")))</f>
        <v>BOŞ</v>
      </c>
      <c r="R248" s="57" t="str">
        <f>IF(DP249=0,"BOŞ",IF(DP249=1,"DERS",IF(DP249&gt;1,"ÇAKIŞMA")))</f>
        <v>BOŞ</v>
      </c>
      <c r="DL248" s="40" t="s">
        <v>9</v>
      </c>
      <c r="DM248" s="29">
        <f>IFERROR(VLOOKUP(I245,$BP$3:$CD$60,2,0),0)</f>
        <v>0</v>
      </c>
      <c r="DN248" s="30">
        <f>IFERROR(VLOOKUP(I246,$BP$3:$CD$60,3,0),0)</f>
        <v>0</v>
      </c>
      <c r="DO248" s="30">
        <f>IFERROR(VLOOKUP(I247,$BP$3:$CD$60,4,0),0)</f>
        <v>0</v>
      </c>
      <c r="DP248" s="30">
        <f>IFERROR(VLOOKUP(I248,$BP$3:$CD$60,5,0),0)</f>
        <v>0</v>
      </c>
      <c r="DQ248" s="30">
        <f>IFERROR(VLOOKUP(I249,$BP$3:$CD$60,6,0),0)</f>
        <v>0</v>
      </c>
      <c r="DR248" s="30">
        <f>IFERROR(VLOOKUP(I250,$BP$3:$CD$60,7,0),0)</f>
        <v>0</v>
      </c>
      <c r="DS248" s="30">
        <f>IFERROR(VLOOKUP(I251,$BP$3:$CD$60,8,0),0)</f>
        <v>0</v>
      </c>
      <c r="DT248" s="34">
        <f>IFERROR(VLOOKUP(I252,$BP$3:$CD$60,9,0),0)</f>
        <v>0</v>
      </c>
    </row>
    <row r="249" spans="1:124" ht="23" customHeight="1" thickBot="1">
      <c r="A249" s="82"/>
      <c r="B249" s="15"/>
      <c r="C249" s="16"/>
      <c r="D249" s="15"/>
      <c r="E249" s="16"/>
      <c r="F249" s="15"/>
      <c r="G249" s="16"/>
      <c r="H249" s="15"/>
      <c r="I249" s="16"/>
      <c r="J249" s="15"/>
      <c r="K249" s="16"/>
      <c r="M249" s="64">
        <f t="shared" si="136"/>
        <v>0</v>
      </c>
      <c r="N249" s="56" t="str">
        <f>IF(DQ245=0,"BOŞ",IF(DQ245=1,"DERS",IF(DQ245&gt;1,"ÇAKIŞMA")))</f>
        <v>BOŞ</v>
      </c>
      <c r="O249" s="56" t="str">
        <f>IF(DQ246=0,"BOŞ",IF(DQ246=1,"DERS",IF(DQ246&gt;1,"ÇAKIŞMA")))</f>
        <v>BOŞ</v>
      </c>
      <c r="P249" s="56" t="str">
        <f>IF(DQ247=0,"BOŞ",IF(DQ247=1,"DERS",IF(DQ247&gt;1,"ÇAKIŞMA")))</f>
        <v>BOŞ</v>
      </c>
      <c r="Q249" s="56" t="str">
        <f>IF(DQ248=0,"BOŞ",IF(DQ248=1,"DERS",IF(DQ248&gt;1,"ÇAKIŞMA")))</f>
        <v>BOŞ</v>
      </c>
      <c r="R249" s="57" t="str">
        <f>IF(DQ249=0,"BOŞ",IF(DQ249=1,"DERS",IF(DQ249&gt;1,"ÇAKIŞMA")))</f>
        <v>BOŞ</v>
      </c>
      <c r="DL249" s="41" t="s">
        <v>10</v>
      </c>
      <c r="DM249" s="31">
        <f>IFERROR(VLOOKUP(K245,$CF$3:$CT$60,2,0),0)</f>
        <v>0</v>
      </c>
      <c r="DN249" s="32">
        <f>IFERROR(VLOOKUP(K246,$CF$3:$CT$60,3,0),0)</f>
        <v>0</v>
      </c>
      <c r="DO249" s="32">
        <f>IFERROR(VLOOKUP(K247,$CF$3:$CT$60,4,0),0)</f>
        <v>0</v>
      </c>
      <c r="DP249" s="32">
        <f>IFERROR(VLOOKUP(K248,$CF$3:$CT$60,5,0),0)</f>
        <v>0</v>
      </c>
      <c r="DQ249" s="32">
        <f>IFERROR(VLOOKUP(K249,$CF$3:$CT$60,6,0),0)</f>
        <v>0</v>
      </c>
      <c r="DR249" s="32">
        <f>IFERROR(VLOOKUP(K250,$CF$3:$CT$60,7,0),0)</f>
        <v>0</v>
      </c>
      <c r="DS249" s="32">
        <f>IFERROR(VLOOKUP(K251,$CF$3:$CT$60,8,0),0)</f>
        <v>0</v>
      </c>
      <c r="DT249" s="35">
        <f>IFERROR(VLOOKUP(K252,$CF$3:$CT$60,9,0),0)</f>
        <v>0</v>
      </c>
    </row>
    <row r="250" spans="1:124" ht="23" customHeight="1" thickBot="1">
      <c r="A250" s="82"/>
      <c r="B250" s="15"/>
      <c r="C250" s="16"/>
      <c r="D250" s="15"/>
      <c r="E250" s="16"/>
      <c r="F250" s="15"/>
      <c r="G250" s="16"/>
      <c r="H250" s="15"/>
      <c r="I250" s="16"/>
      <c r="J250" s="15"/>
      <c r="K250" s="16"/>
      <c r="M250" s="64">
        <f t="shared" si="136"/>
        <v>0</v>
      </c>
      <c r="N250" s="56" t="str">
        <f>IF(DR245=0,"BOŞ",IF(DR245=1,"DERS",IF(DR245&gt;1,"ÇAKIŞMA")))</f>
        <v>BOŞ</v>
      </c>
      <c r="O250" s="56" t="str">
        <f>IF(DR246=0,"BOŞ",IF(DR246=1,"DERS",IF(DR246&gt;1,"ÇAKIŞMA")))</f>
        <v>BOŞ</v>
      </c>
      <c r="P250" s="56" t="str">
        <f>IF(DR247=0,"BOŞ",IF(DR247=1,"DERS",IF(DR247&gt;1,"ÇAKIŞMA")))</f>
        <v>BOŞ</v>
      </c>
      <c r="Q250" s="56" t="str">
        <f>IF(DR248=0,"BOŞ",IF(DR248=1,"DERS",IF(DR248&gt;1,"ÇAKIŞMA")))</f>
        <v>BOŞ</v>
      </c>
      <c r="R250" s="57" t="str">
        <f>IF(DR249=0,"BOŞ",IF(DR249=1,"DERS",IF(DR249&gt;1,"ÇAKIŞMA")))</f>
        <v>BOŞ</v>
      </c>
    </row>
    <row r="251" spans="1:124" ht="23" customHeight="1" thickBot="1">
      <c r="A251" s="82"/>
      <c r="B251" s="15"/>
      <c r="C251" s="16"/>
      <c r="D251" s="15"/>
      <c r="E251" s="16"/>
      <c r="F251" s="15"/>
      <c r="G251" s="16"/>
      <c r="H251" s="15"/>
      <c r="I251" s="16"/>
      <c r="J251" s="15"/>
      <c r="K251" s="16"/>
      <c r="M251" s="64">
        <f t="shared" si="136"/>
        <v>0</v>
      </c>
      <c r="N251" s="56" t="str">
        <f>IF(DS245=0,"BOŞ",IF(DS245=1,"DERS",IF(DS245&gt;1,"ÇAKIŞMA")))</f>
        <v>BOŞ</v>
      </c>
      <c r="O251" s="56" t="str">
        <f>IF(DS246=0,"BOŞ",IF(DS246=1,"DERS",IF(DS246&gt;1,"ÇAKIŞMA")))</f>
        <v>BOŞ</v>
      </c>
      <c r="P251" s="56" t="str">
        <f>IF(DS247=0,"BOŞ",IF(DS247=1,"DERS",IF(DS247&gt;1,"ÇAKIŞMA")))</f>
        <v>BOŞ</v>
      </c>
      <c r="Q251" s="56" t="str">
        <f>IF(DS248=0,"BOŞ",IF(DS248=1,"DERS",IF(DS248&gt;1,"ÇAKIŞMA")))</f>
        <v>BOŞ</v>
      </c>
      <c r="R251" s="57" t="str">
        <f>IF(DS249=0,"BOŞ",IF(DS249=1,"DERS",IF(DS249&gt;1,"ÇAKIŞMA")))</f>
        <v>BOŞ</v>
      </c>
    </row>
    <row r="252" spans="1:124" ht="23" customHeight="1" thickBot="1">
      <c r="A252" s="71"/>
      <c r="B252" s="17"/>
      <c r="C252" s="18"/>
      <c r="D252" s="17"/>
      <c r="E252" s="18"/>
      <c r="F252" s="17"/>
      <c r="G252" s="18"/>
      <c r="H252" s="17"/>
      <c r="I252" s="18"/>
      <c r="J252" s="17"/>
      <c r="K252" s="18"/>
      <c r="M252" s="87">
        <f t="shared" si="136"/>
        <v>0</v>
      </c>
      <c r="N252" s="58" t="str">
        <f>IF(DT245=0,"BOŞ",IF(DT245=1,"DERS",IF(DT245&gt;1,"ÇAKIŞMA")))</f>
        <v>BOŞ</v>
      </c>
      <c r="O252" s="58" t="str">
        <f>IF(DT246=0,"BOŞ",IF(DT246=1,"DERS",IF(DT246&gt;1,"ÇAKIŞMA")))</f>
        <v>BOŞ</v>
      </c>
      <c r="P252" s="58" t="str">
        <f>IF(DT247=0,"BOŞ",IF(DT247=1,"DERS",IF(DT247&gt;1,"ÇAKIŞMA")))</f>
        <v>BOŞ</v>
      </c>
      <c r="Q252" s="58" t="str">
        <f>IF(DT248=0,"BOŞ",IF(DT248=1,"DERS",IF(DT248&gt;1,"ÇAKIŞMA")))</f>
        <v>BOŞ</v>
      </c>
      <c r="R252" s="59" t="str">
        <f>IF(DT249=0,"BOŞ",IF(DT249=1,"DERS",IF(DT249&gt;1,"ÇAKIŞMA")))</f>
        <v>BOŞ</v>
      </c>
    </row>
    <row r="253" spans="1:124" ht="23" customHeight="1" thickBot="1">
      <c r="A253" s="69"/>
      <c r="B253" s="83"/>
      <c r="C253" s="69"/>
      <c r="D253" s="83"/>
      <c r="E253" s="69"/>
      <c r="F253" s="83"/>
      <c r="G253" s="69"/>
      <c r="H253" s="83"/>
      <c r="I253" s="69"/>
      <c r="J253" s="83"/>
      <c r="K253" s="69"/>
      <c r="M253" s="65"/>
      <c r="N253" s="60"/>
      <c r="O253" s="60"/>
      <c r="P253" s="60"/>
      <c r="Q253" s="60"/>
      <c r="R253" s="60"/>
    </row>
    <row r="254" spans="1:124" ht="23" customHeight="1" thickBot="1">
      <c r="A254" s="197"/>
      <c r="B254" s="197"/>
      <c r="C254" s="197"/>
      <c r="D254" s="197"/>
      <c r="E254" s="197"/>
      <c r="F254" s="198"/>
      <c r="G254" s="198"/>
      <c r="H254" s="198"/>
      <c r="I254" s="199"/>
      <c r="J254" s="199"/>
      <c r="K254" s="199"/>
      <c r="M254" s="62"/>
      <c r="N254" s="200" t="s">
        <v>11</v>
      </c>
      <c r="O254" s="200"/>
      <c r="P254" s="200"/>
      <c r="Q254" s="200"/>
      <c r="R254" s="200"/>
      <c r="DL254" s="37">
        <f>A254</f>
        <v>0</v>
      </c>
      <c r="DM254" s="36"/>
      <c r="DN254" s="36"/>
      <c r="DO254" s="36"/>
      <c r="DP254" s="36"/>
      <c r="DQ254" s="183">
        <f>I254</f>
        <v>0</v>
      </c>
      <c r="DR254" s="183"/>
      <c r="DS254" s="183"/>
      <c r="DT254" s="184"/>
    </row>
    <row r="255" spans="1:124" ht="23" customHeight="1" thickBot="1">
      <c r="A255" s="70"/>
      <c r="B255" s="201"/>
      <c r="C255" s="202"/>
      <c r="D255" s="201"/>
      <c r="E255" s="202"/>
      <c r="F255" s="201"/>
      <c r="G255" s="202"/>
      <c r="H255" s="201"/>
      <c r="I255" s="202"/>
      <c r="J255" s="201"/>
      <c r="K255" s="202"/>
      <c r="M255" s="63" t="s">
        <v>0</v>
      </c>
      <c r="N255" s="54" t="s">
        <v>6</v>
      </c>
      <c r="O255" s="54" t="s">
        <v>7</v>
      </c>
      <c r="P255" s="54" t="s">
        <v>8</v>
      </c>
      <c r="Q255" s="54" t="s">
        <v>9</v>
      </c>
      <c r="R255" s="55" t="s">
        <v>10</v>
      </c>
      <c r="DL255" s="39" t="s">
        <v>14</v>
      </c>
      <c r="DM255" s="27">
        <v>8</v>
      </c>
      <c r="DN255" s="26">
        <v>9</v>
      </c>
      <c r="DO255" s="26">
        <v>10</v>
      </c>
      <c r="DP255" s="26">
        <v>11</v>
      </c>
      <c r="DQ255" s="26">
        <v>13</v>
      </c>
      <c r="DR255" s="26">
        <v>14</v>
      </c>
      <c r="DS255" s="26">
        <v>15</v>
      </c>
      <c r="DT255" s="28">
        <v>16</v>
      </c>
    </row>
    <row r="256" spans="1:124" ht="23" customHeight="1" thickBot="1">
      <c r="A256" s="82"/>
      <c r="B256" s="15"/>
      <c r="C256" s="16"/>
      <c r="D256" s="15"/>
      <c r="E256" s="16"/>
      <c r="F256" s="15"/>
      <c r="G256" s="16"/>
      <c r="H256" s="15"/>
      <c r="I256" s="16"/>
      <c r="J256" s="15"/>
      <c r="K256" s="16"/>
      <c r="M256" s="64">
        <f t="shared" ref="M256:M263" si="137">A256</f>
        <v>0</v>
      </c>
      <c r="N256" s="56" t="str">
        <f>IF(DM256=0,"BOŞ",IF(DM256=1,"DERS",IF(DM256&gt;1,"ÇAKIŞMA")))</f>
        <v>BOŞ</v>
      </c>
      <c r="O256" s="56" t="str">
        <f>IF(DM257=0,"BOŞ",IF(DM257=1,"DERS",IF(DM257&gt;1,"ÇAKIŞMA")))</f>
        <v>BOŞ</v>
      </c>
      <c r="P256" s="56" t="str">
        <f>IF(DM258=0,"BOŞ",IF(DM258=1,"DERS",IF(DM258&gt;1,"ÇAKIŞMA")))</f>
        <v>BOŞ</v>
      </c>
      <c r="Q256" s="56" t="str">
        <f>IF(DM259=0,"BOŞ",IF(DM259=1,"DERS",IF(DM259&gt;1,"ÇAKIŞMA")))</f>
        <v>BOŞ</v>
      </c>
      <c r="R256" s="57" t="str">
        <f>IF(DM260=0,"BOŞ",IF(DM260=1,"DERS",IF(DM260&gt;1,"ÇAKIŞMA")))</f>
        <v>BOŞ</v>
      </c>
      <c r="DL256" s="40" t="s">
        <v>13</v>
      </c>
      <c r="DM256" s="29">
        <f>IFERROR(VLOOKUP(C256,$T$3:$AH$60,2,0),0)</f>
        <v>0</v>
      </c>
      <c r="DN256" s="29">
        <f>IFERROR(VLOOKUP(C257,$T$3:$AH$60,3,0),0)</f>
        <v>0</v>
      </c>
      <c r="DO256" s="29">
        <f>IFERROR(VLOOKUP(C258,$T$3:$AH$60,4,0),0)</f>
        <v>0</v>
      </c>
      <c r="DP256" s="29">
        <f>IFERROR(VLOOKUP(C259,$T$3:$AH$60,5,0),0)</f>
        <v>0</v>
      </c>
      <c r="DQ256" s="29">
        <f>IFERROR(VLOOKUP(C260,$T$3:$AH$60,6,0),0)</f>
        <v>0</v>
      </c>
      <c r="DR256" s="29">
        <f>IFERROR(VLOOKUP(C261,$T$3:$AH$60,7,0),0)</f>
        <v>0</v>
      </c>
      <c r="DS256" s="29">
        <f>IFERROR(VLOOKUP(C262,$T$3:$AH$60,8,0),0)</f>
        <v>0</v>
      </c>
      <c r="DT256" s="38">
        <f>IFERROR(VLOOKUP(C263,$T$3:$AH$60,9,0),0)</f>
        <v>0</v>
      </c>
    </row>
    <row r="257" spans="1:124" ht="23" customHeight="1" thickBot="1">
      <c r="A257" s="82"/>
      <c r="B257" s="15"/>
      <c r="C257" s="16"/>
      <c r="D257" s="15"/>
      <c r="E257" s="16"/>
      <c r="F257" s="15"/>
      <c r="G257" s="16"/>
      <c r="H257" s="15"/>
      <c r="I257" s="16"/>
      <c r="J257" s="15"/>
      <c r="K257" s="16"/>
      <c r="M257" s="64">
        <f t="shared" si="137"/>
        <v>0</v>
      </c>
      <c r="N257" s="56" t="str">
        <f>IF(DN256=0,"BOŞ",IF(DN256=1,"DERS",IF(DN256&gt;1,"ÇAKIŞMA")))</f>
        <v>BOŞ</v>
      </c>
      <c r="O257" s="56" t="str">
        <f>IF(DN257=0,"BOŞ",IF(DN257=1,"DERS",IF(DN257&gt;1,"ÇAKIŞMA")))</f>
        <v>BOŞ</v>
      </c>
      <c r="P257" s="56" t="str">
        <f>IF(DN258=0,"BOŞ",IF(DN258=1,"DERS",IF(DN258&gt;1,"ÇAKIŞMA")))</f>
        <v>BOŞ</v>
      </c>
      <c r="Q257" s="56" t="str">
        <f>IF(DN259=0,"BOŞ",IF(DN259=1,"DERS",IF(DN259&gt;1,"ÇAKIŞMA")))</f>
        <v>BOŞ</v>
      </c>
      <c r="R257" s="57" t="str">
        <f>IF(DN260=0,"BOŞ",IF(DN260=1,"DERS",IF(DN260&gt;1,"ÇAKIŞMA")))</f>
        <v>BOŞ</v>
      </c>
      <c r="DL257" s="40" t="s">
        <v>7</v>
      </c>
      <c r="DM257" s="29">
        <f>IFERROR(VLOOKUP(E256,$AJ$3:$AX$60,2,0),0)</f>
        <v>0</v>
      </c>
      <c r="DN257" s="29">
        <f>IFERROR(VLOOKUP(E257,$AJ$3:$AX$60,3,0),0)</f>
        <v>0</v>
      </c>
      <c r="DO257" s="29">
        <f>IFERROR(VLOOKUP(E258,$AJ$3:$AX$60,4,0),0)</f>
        <v>0</v>
      </c>
      <c r="DP257" s="29">
        <f>IFERROR(VLOOKUP(E259,$AJ$3:$AX$60,5,0),0)</f>
        <v>0</v>
      </c>
      <c r="DQ257" s="29">
        <f>IFERROR(VLOOKUP(E260,$AJ$3:$AX$60,6,0),0)</f>
        <v>0</v>
      </c>
      <c r="DR257" s="29">
        <f>IFERROR(VLOOKUP(E261,$AJ$3:$AX$60,7,0),0)</f>
        <v>0</v>
      </c>
      <c r="DS257" s="29">
        <f>IFERROR(VLOOKUP(E262,$AJ$3:$AX$60,8,0),0)</f>
        <v>0</v>
      </c>
      <c r="DT257" s="38">
        <f>IFERROR(VLOOKUP(E263,$AJ$3:$AX$60,9,0),0)</f>
        <v>0</v>
      </c>
    </row>
    <row r="258" spans="1:124" ht="23" customHeight="1" thickBot="1">
      <c r="A258" s="82"/>
      <c r="B258" s="15"/>
      <c r="C258" s="16"/>
      <c r="D258" s="15"/>
      <c r="E258" s="16"/>
      <c r="F258" s="15"/>
      <c r="G258" s="16"/>
      <c r="H258" s="15"/>
      <c r="I258" s="16"/>
      <c r="J258" s="15"/>
      <c r="K258" s="16"/>
      <c r="M258" s="64">
        <f t="shared" si="137"/>
        <v>0</v>
      </c>
      <c r="N258" s="56" t="str">
        <f>IF(DO256=0,"BOŞ",IF(DO256=1,"DERS",IF(DO256&gt;1,"ÇAKIŞMA")))</f>
        <v>BOŞ</v>
      </c>
      <c r="O258" s="56" t="str">
        <f>IF(DO257=0,"BOŞ",IF(DO257=1,"DERS",IF(DO257&gt;1,"ÇAKIŞMA")))</f>
        <v>BOŞ</v>
      </c>
      <c r="P258" s="56" t="str">
        <f>IF(DO258=0,"BOŞ",IF(DO258=1,"DERS",IF(DO258&gt;1,"ÇAKIŞMA")))</f>
        <v>BOŞ</v>
      </c>
      <c r="Q258" s="56" t="str">
        <f>IF(DO259=0,"BOŞ",IF(DO259=1,"DERS",IF(DO259&gt;1,"ÇAKIŞMA")))</f>
        <v>BOŞ</v>
      </c>
      <c r="R258" s="57" t="str">
        <f>IF(DO260=0,"BOŞ",IF(DO260=1,"DERS",IF(DO260&gt;1,"ÇAKIŞMA")))</f>
        <v>BOŞ</v>
      </c>
      <c r="DL258" s="40" t="s">
        <v>8</v>
      </c>
      <c r="DM258" s="29">
        <f>IFERROR(VLOOKUP(G256,$AZ$3:$BN$60,2,0),0)</f>
        <v>0</v>
      </c>
      <c r="DN258" s="30">
        <f>IFERROR(VLOOKUP(G257,$AZ$3:$BN$60,3,0),0)</f>
        <v>0</v>
      </c>
      <c r="DO258" s="30">
        <f>IFERROR(VLOOKUP(G258,$AZ$3:$BN$60,4,0),0)</f>
        <v>0</v>
      </c>
      <c r="DP258" s="30">
        <f>IFERROR(VLOOKUP(G259,$AZ$3:$BN$60,5,0),0)</f>
        <v>0</v>
      </c>
      <c r="DQ258" s="30">
        <f>IFERROR(VLOOKUP(G260,$AZ$3:$BN$60,6,0),0)</f>
        <v>0</v>
      </c>
      <c r="DR258" s="30">
        <f>IFERROR(VLOOKUP(G261,$AZ$3:$BN$60,7,0),0)</f>
        <v>0</v>
      </c>
      <c r="DS258" s="30">
        <f>IFERROR(VLOOKUP(G262,$AZ$3:$BN$60,8,0),0)</f>
        <v>0</v>
      </c>
      <c r="DT258" s="34">
        <f>IFERROR(VLOOKUP(G263,$AZ$3:$BN$60,9,0),0)</f>
        <v>0</v>
      </c>
    </row>
    <row r="259" spans="1:124" ht="23" customHeight="1" thickBot="1">
      <c r="A259" s="82"/>
      <c r="B259" s="15"/>
      <c r="C259" s="16"/>
      <c r="D259" s="15"/>
      <c r="E259" s="16"/>
      <c r="F259" s="15"/>
      <c r="G259" s="16"/>
      <c r="H259" s="15"/>
      <c r="I259" s="16"/>
      <c r="J259" s="15"/>
      <c r="K259" s="16"/>
      <c r="M259" s="64">
        <f t="shared" si="137"/>
        <v>0</v>
      </c>
      <c r="N259" s="56" t="str">
        <f>IF(DP256=0,"BOŞ",IF(DP256=1,"DERS",IF(DP256&gt;1,"ÇAKIŞMA")))</f>
        <v>BOŞ</v>
      </c>
      <c r="O259" s="56" t="str">
        <f>IF(DP257=0,"BOŞ",IF(DP257=1,"DERS",IF(DP257&gt;1,"ÇAKIŞMA")))</f>
        <v>BOŞ</v>
      </c>
      <c r="P259" s="56" t="str">
        <f>IF(DP258=0,"BOŞ",IF(DP258=1,"DERS",IF(DP258&gt;1,"ÇAKIŞMA")))</f>
        <v>BOŞ</v>
      </c>
      <c r="Q259" s="56" t="str">
        <f>IF(DP259=0,"BOŞ",IF(DP259=1,"DERS",IF(DP259&gt;1,"ÇAKIŞMA")))</f>
        <v>BOŞ</v>
      </c>
      <c r="R259" s="57" t="str">
        <f>IF(DP260=0,"BOŞ",IF(DP260=1,"DERS",IF(DP260&gt;1,"ÇAKIŞMA")))</f>
        <v>BOŞ</v>
      </c>
      <c r="DL259" s="40" t="s">
        <v>9</v>
      </c>
      <c r="DM259" s="29">
        <f>IFERROR(VLOOKUP(I256,$BP$3:$CD$60,2,0),0)</f>
        <v>0</v>
      </c>
      <c r="DN259" s="30">
        <f>IFERROR(VLOOKUP(I257,$BP$3:$CD$60,3,0),0)</f>
        <v>0</v>
      </c>
      <c r="DO259" s="30">
        <f>IFERROR(VLOOKUP(I258,$BP$3:$CD$60,4,0),0)</f>
        <v>0</v>
      </c>
      <c r="DP259" s="30">
        <f>IFERROR(VLOOKUP(I259,$BP$3:$CD$60,5,0),0)</f>
        <v>0</v>
      </c>
      <c r="DQ259" s="30">
        <f>IFERROR(VLOOKUP(I260,$BP$3:$CD$60,6,0),0)</f>
        <v>0</v>
      </c>
      <c r="DR259" s="30">
        <f>IFERROR(VLOOKUP(I261,$BP$3:$CD$60,7,0),0)</f>
        <v>0</v>
      </c>
      <c r="DS259" s="30">
        <f>IFERROR(VLOOKUP(I262,$BP$3:$CD$60,8,0),0)</f>
        <v>0</v>
      </c>
      <c r="DT259" s="34">
        <f>IFERROR(VLOOKUP(I263,$BP$3:$CD$60,9,0),0)</f>
        <v>0</v>
      </c>
    </row>
    <row r="260" spans="1:124" ht="23" customHeight="1" thickBot="1">
      <c r="A260" s="82"/>
      <c r="B260" s="15"/>
      <c r="C260" s="16"/>
      <c r="D260" s="15"/>
      <c r="E260" s="16"/>
      <c r="F260" s="15"/>
      <c r="G260" s="16"/>
      <c r="H260" s="15"/>
      <c r="I260" s="16"/>
      <c r="J260" s="15"/>
      <c r="K260" s="16"/>
      <c r="M260" s="64">
        <f t="shared" si="137"/>
        <v>0</v>
      </c>
      <c r="N260" s="56" t="str">
        <f>IF(DQ256=0,"BOŞ",IF(DQ256=1,"DERS",IF(DQ256&gt;1,"ÇAKIŞMA")))</f>
        <v>BOŞ</v>
      </c>
      <c r="O260" s="56" t="str">
        <f>IF(DQ257=0,"BOŞ",IF(DQ257=1,"DERS",IF(DQ257&gt;1,"ÇAKIŞMA")))</f>
        <v>BOŞ</v>
      </c>
      <c r="P260" s="56" t="str">
        <f>IF(DQ258=0,"BOŞ",IF(DQ258=1,"DERS",IF(DQ258&gt;1,"ÇAKIŞMA")))</f>
        <v>BOŞ</v>
      </c>
      <c r="Q260" s="56" t="str">
        <f>IF(DQ259=0,"BOŞ",IF(DQ259=1,"DERS",IF(DQ259&gt;1,"ÇAKIŞMA")))</f>
        <v>BOŞ</v>
      </c>
      <c r="R260" s="57" t="str">
        <f>IF(DQ260=0,"BOŞ",IF(DQ260=1,"DERS",IF(DQ260&gt;1,"ÇAKIŞMA")))</f>
        <v>BOŞ</v>
      </c>
      <c r="DL260" s="41" t="s">
        <v>10</v>
      </c>
      <c r="DM260" s="31">
        <f>IFERROR(VLOOKUP(K256,$CF$3:$CT$60,2,0),0)</f>
        <v>0</v>
      </c>
      <c r="DN260" s="32">
        <f>IFERROR(VLOOKUP(K257,$CF$3:$CT$60,3,0),0)</f>
        <v>0</v>
      </c>
      <c r="DO260" s="32">
        <f>IFERROR(VLOOKUP(K258,$CF$3:$CT$60,4,0),0)</f>
        <v>0</v>
      </c>
      <c r="DP260" s="32">
        <f>IFERROR(VLOOKUP(K259,$CF$3:$CT$60,5,0),0)</f>
        <v>0</v>
      </c>
      <c r="DQ260" s="32">
        <f>IFERROR(VLOOKUP(K260,$CF$3:$CT$60,6,0),0)</f>
        <v>0</v>
      </c>
      <c r="DR260" s="32">
        <f>IFERROR(VLOOKUP(K261,$CF$3:$CT$60,7,0),0)</f>
        <v>0</v>
      </c>
      <c r="DS260" s="32">
        <f>IFERROR(VLOOKUP(K262,$CF$3:$CT$60,8,0),0)</f>
        <v>0</v>
      </c>
      <c r="DT260" s="35">
        <f>IFERROR(VLOOKUP(K263,$CF$3:$CT$60,9,0),0)</f>
        <v>0</v>
      </c>
    </row>
    <row r="261" spans="1:124" ht="23" customHeight="1" thickBot="1">
      <c r="A261" s="82"/>
      <c r="B261" s="15"/>
      <c r="C261" s="16"/>
      <c r="D261" s="15"/>
      <c r="E261" s="16"/>
      <c r="F261" s="15"/>
      <c r="G261" s="16"/>
      <c r="H261" s="15"/>
      <c r="I261" s="16"/>
      <c r="J261" s="15"/>
      <c r="K261" s="16"/>
      <c r="M261" s="64">
        <f t="shared" si="137"/>
        <v>0</v>
      </c>
      <c r="N261" s="56" t="str">
        <f>IF(DR256=0,"BOŞ",IF(DR256=1,"DERS",IF(DR256&gt;1,"ÇAKIŞMA")))</f>
        <v>BOŞ</v>
      </c>
      <c r="O261" s="56" t="str">
        <f>IF(DR257=0,"BOŞ",IF(DR257=1,"DERS",IF(DR257&gt;1,"ÇAKIŞMA")))</f>
        <v>BOŞ</v>
      </c>
      <c r="P261" s="56" t="str">
        <f>IF(DR258=0,"BOŞ",IF(DR258=1,"DERS",IF(DR258&gt;1,"ÇAKIŞMA")))</f>
        <v>BOŞ</v>
      </c>
      <c r="Q261" s="56" t="str">
        <f>IF(DR259=0,"BOŞ",IF(DR259=1,"DERS",IF(DR259&gt;1,"ÇAKIŞMA")))</f>
        <v>BOŞ</v>
      </c>
      <c r="R261" s="57" t="str">
        <f>IF(DR260=0,"BOŞ",IF(DR260=1,"DERS",IF(DR260&gt;1,"ÇAKIŞMA")))</f>
        <v>BOŞ</v>
      </c>
    </row>
    <row r="262" spans="1:124" ht="23" customHeight="1" thickBot="1">
      <c r="A262" s="82"/>
      <c r="B262" s="15"/>
      <c r="C262" s="16"/>
      <c r="D262" s="15"/>
      <c r="E262" s="16"/>
      <c r="F262" s="15"/>
      <c r="G262" s="16"/>
      <c r="H262" s="15"/>
      <c r="I262" s="16"/>
      <c r="J262" s="15"/>
      <c r="K262" s="16"/>
      <c r="M262" s="64">
        <f t="shared" si="137"/>
        <v>0</v>
      </c>
      <c r="N262" s="56" t="str">
        <f>IF(DS256=0,"BOŞ",IF(DS256=1,"DERS",IF(DS256&gt;1,"ÇAKIŞMA")))</f>
        <v>BOŞ</v>
      </c>
      <c r="O262" s="56" t="str">
        <f>IF(DS257=0,"BOŞ",IF(DS257=1,"DERS",IF(DS257&gt;1,"ÇAKIŞMA")))</f>
        <v>BOŞ</v>
      </c>
      <c r="P262" s="56" t="str">
        <f>IF(DS258=0,"BOŞ",IF(DS258=1,"DERS",IF(DS258&gt;1,"ÇAKIŞMA")))</f>
        <v>BOŞ</v>
      </c>
      <c r="Q262" s="56" t="str">
        <f>IF(DS259=0,"BOŞ",IF(DS259=1,"DERS",IF(DS259&gt;1,"ÇAKIŞMA")))</f>
        <v>BOŞ</v>
      </c>
      <c r="R262" s="57" t="str">
        <f>IF(DS260=0,"BOŞ",IF(DS260=1,"DERS",IF(DS260&gt;1,"ÇAKIŞMA")))</f>
        <v>BOŞ</v>
      </c>
    </row>
    <row r="263" spans="1:124" ht="23" customHeight="1" thickBot="1">
      <c r="A263" s="71"/>
      <c r="B263" s="17"/>
      <c r="C263" s="18"/>
      <c r="D263" s="17"/>
      <c r="E263" s="18"/>
      <c r="F263" s="17"/>
      <c r="G263" s="18"/>
      <c r="H263" s="17"/>
      <c r="I263" s="18"/>
      <c r="J263" s="17"/>
      <c r="K263" s="18"/>
      <c r="M263" s="87">
        <f t="shared" si="137"/>
        <v>0</v>
      </c>
      <c r="N263" s="58" t="str">
        <f>IF(DT256=0,"BOŞ",IF(DT256=1,"DERS",IF(DT256&gt;1,"ÇAKIŞMA")))</f>
        <v>BOŞ</v>
      </c>
      <c r="O263" s="58" t="str">
        <f>IF(DT257=0,"BOŞ",IF(DT257=1,"DERS",IF(DT257&gt;1,"ÇAKIŞMA")))</f>
        <v>BOŞ</v>
      </c>
      <c r="P263" s="58" t="str">
        <f>IF(DT258=0,"BOŞ",IF(DT258=1,"DERS",IF(DT258&gt;1,"ÇAKIŞMA")))</f>
        <v>BOŞ</v>
      </c>
      <c r="Q263" s="58" t="str">
        <f>IF(DT259=0,"BOŞ",IF(DT259=1,"DERS",IF(DT259&gt;1,"ÇAKIŞMA")))</f>
        <v>BOŞ</v>
      </c>
      <c r="R263" s="59" t="str">
        <f>IF(DT260=0,"BOŞ",IF(DT260=1,"DERS",IF(DT260&gt;1,"ÇAKIŞMA")))</f>
        <v>BOŞ</v>
      </c>
    </row>
    <row r="264" spans="1:124" ht="23" customHeight="1" thickBot="1">
      <c r="A264" s="69"/>
      <c r="B264" s="83"/>
      <c r="C264" s="69"/>
      <c r="D264" s="83"/>
      <c r="E264" s="69"/>
      <c r="F264" s="83"/>
      <c r="G264" s="69"/>
      <c r="H264" s="83"/>
      <c r="I264" s="69"/>
      <c r="J264" s="83"/>
      <c r="K264" s="69"/>
      <c r="M264" s="65"/>
      <c r="N264" s="60"/>
      <c r="O264" s="60"/>
      <c r="P264" s="60"/>
      <c r="Q264" s="60"/>
      <c r="R264" s="60"/>
    </row>
    <row r="265" spans="1:124" ht="23" customHeight="1" thickBot="1">
      <c r="A265" s="197"/>
      <c r="B265" s="197"/>
      <c r="C265" s="197"/>
      <c r="D265" s="197"/>
      <c r="E265" s="197"/>
      <c r="F265" s="198"/>
      <c r="G265" s="198"/>
      <c r="H265" s="198"/>
      <c r="I265" s="199"/>
      <c r="J265" s="199"/>
      <c r="K265" s="199"/>
      <c r="M265" s="62"/>
      <c r="N265" s="200" t="s">
        <v>11</v>
      </c>
      <c r="O265" s="200"/>
      <c r="P265" s="200"/>
      <c r="Q265" s="200"/>
      <c r="R265" s="200"/>
      <c r="DL265" s="37">
        <f>A265</f>
        <v>0</v>
      </c>
      <c r="DM265" s="36"/>
      <c r="DN265" s="36"/>
      <c r="DO265" s="36"/>
      <c r="DP265" s="36"/>
      <c r="DQ265" s="183">
        <f>I265</f>
        <v>0</v>
      </c>
      <c r="DR265" s="183"/>
      <c r="DS265" s="183"/>
      <c r="DT265" s="184"/>
    </row>
    <row r="266" spans="1:124" ht="23" customHeight="1" thickBot="1">
      <c r="A266" s="70"/>
      <c r="B266" s="201"/>
      <c r="C266" s="202"/>
      <c r="D266" s="201"/>
      <c r="E266" s="202"/>
      <c r="F266" s="201"/>
      <c r="G266" s="202"/>
      <c r="H266" s="201"/>
      <c r="I266" s="202"/>
      <c r="J266" s="201"/>
      <c r="K266" s="202"/>
      <c r="M266" s="63" t="s">
        <v>0</v>
      </c>
      <c r="N266" s="54" t="s">
        <v>6</v>
      </c>
      <c r="O266" s="54" t="s">
        <v>7</v>
      </c>
      <c r="P266" s="54" t="s">
        <v>8</v>
      </c>
      <c r="Q266" s="54" t="s">
        <v>9</v>
      </c>
      <c r="R266" s="55" t="s">
        <v>10</v>
      </c>
      <c r="DL266" s="39" t="s">
        <v>14</v>
      </c>
      <c r="DM266" s="27">
        <v>8</v>
      </c>
      <c r="DN266" s="26">
        <v>9</v>
      </c>
      <c r="DO266" s="26">
        <v>10</v>
      </c>
      <c r="DP266" s="26">
        <v>11</v>
      </c>
      <c r="DQ266" s="26">
        <v>13</v>
      </c>
      <c r="DR266" s="26">
        <v>14</v>
      </c>
      <c r="DS266" s="26">
        <v>15</v>
      </c>
      <c r="DT266" s="28">
        <v>16</v>
      </c>
    </row>
    <row r="267" spans="1:124" ht="23" customHeight="1" thickBot="1">
      <c r="A267" s="82"/>
      <c r="B267" s="15"/>
      <c r="C267" s="16"/>
      <c r="D267" s="15"/>
      <c r="E267" s="16"/>
      <c r="F267" s="15"/>
      <c r="G267" s="16"/>
      <c r="H267" s="15"/>
      <c r="I267" s="16"/>
      <c r="J267" s="15"/>
      <c r="K267" s="16"/>
      <c r="M267" s="64">
        <f t="shared" ref="M267:M274" si="138">A267</f>
        <v>0</v>
      </c>
      <c r="N267" s="56" t="str">
        <f>IF(DM267=0,"BOŞ",IF(DM267=1,"DERS",IF(DM267&gt;1,"ÇAKIŞMA")))</f>
        <v>BOŞ</v>
      </c>
      <c r="O267" s="56" t="str">
        <f>IF(DM268=0,"BOŞ",IF(DM268=1,"DERS",IF(DM268&gt;1,"ÇAKIŞMA")))</f>
        <v>BOŞ</v>
      </c>
      <c r="P267" s="56" t="str">
        <f>IF(DM269=0,"BOŞ",IF(DM269=1,"DERS",IF(DM269&gt;1,"ÇAKIŞMA")))</f>
        <v>BOŞ</v>
      </c>
      <c r="Q267" s="56" t="str">
        <f>IF(DM270=0,"BOŞ",IF(DM270=1,"DERS",IF(DM270&gt;1,"ÇAKIŞMA")))</f>
        <v>BOŞ</v>
      </c>
      <c r="R267" s="57" t="str">
        <f>IF(DM271=0,"BOŞ",IF(DM271=1,"DERS",IF(DM271&gt;1,"ÇAKIŞMA")))</f>
        <v>BOŞ</v>
      </c>
      <c r="DL267" s="40" t="s">
        <v>13</v>
      </c>
      <c r="DM267" s="29">
        <f>IFERROR(VLOOKUP(C267,$T$3:$AH$60,2,0),0)</f>
        <v>0</v>
      </c>
      <c r="DN267" s="29">
        <f>IFERROR(VLOOKUP(C268,$T$3:$AH$60,3,0),0)</f>
        <v>0</v>
      </c>
      <c r="DO267" s="29">
        <f>IFERROR(VLOOKUP(C269,$T$3:$AH$60,4,0),0)</f>
        <v>0</v>
      </c>
      <c r="DP267" s="29">
        <f>IFERROR(VLOOKUP(C270,$T$3:$AH$60,5,0),0)</f>
        <v>0</v>
      </c>
      <c r="DQ267" s="29">
        <f>IFERROR(VLOOKUP(C271,$T$3:$AH$60,6,0),0)</f>
        <v>0</v>
      </c>
      <c r="DR267" s="29">
        <f>IFERROR(VLOOKUP(C272,$T$3:$AH$60,7,0),0)</f>
        <v>0</v>
      </c>
      <c r="DS267" s="29">
        <f>IFERROR(VLOOKUP(C273,$T$3:$AH$60,8,0),0)</f>
        <v>0</v>
      </c>
      <c r="DT267" s="38">
        <f>IFERROR(VLOOKUP(C274,$T$3:$AH$60,9,0),0)</f>
        <v>0</v>
      </c>
    </row>
    <row r="268" spans="1:124" ht="23" customHeight="1" thickBot="1">
      <c r="A268" s="82"/>
      <c r="B268" s="15"/>
      <c r="C268" s="16"/>
      <c r="D268" s="15"/>
      <c r="E268" s="16"/>
      <c r="F268" s="15"/>
      <c r="G268" s="16"/>
      <c r="H268" s="15"/>
      <c r="I268" s="16"/>
      <c r="J268" s="15"/>
      <c r="K268" s="16"/>
      <c r="M268" s="64">
        <f t="shared" si="138"/>
        <v>0</v>
      </c>
      <c r="N268" s="56" t="str">
        <f>IF(DN267=0,"BOŞ",IF(DN267=1,"DERS",IF(DN267&gt;1,"ÇAKIŞMA")))</f>
        <v>BOŞ</v>
      </c>
      <c r="O268" s="56" t="str">
        <f>IF(DN268=0,"BOŞ",IF(DN268=1,"DERS",IF(DN268&gt;1,"ÇAKIŞMA")))</f>
        <v>BOŞ</v>
      </c>
      <c r="P268" s="56" t="str">
        <f>IF(DN269=0,"BOŞ",IF(DN269=1,"DERS",IF(DN269&gt;1,"ÇAKIŞMA")))</f>
        <v>BOŞ</v>
      </c>
      <c r="Q268" s="56" t="str">
        <f>IF(DN270=0,"BOŞ",IF(DN270=1,"DERS",IF(DN270&gt;1,"ÇAKIŞMA")))</f>
        <v>BOŞ</v>
      </c>
      <c r="R268" s="57" t="str">
        <f>IF(DN271=0,"BOŞ",IF(DN271=1,"DERS",IF(DN271&gt;1,"ÇAKIŞMA")))</f>
        <v>BOŞ</v>
      </c>
      <c r="DL268" s="40" t="s">
        <v>7</v>
      </c>
      <c r="DM268" s="29">
        <f>IFERROR(VLOOKUP(E267,$AJ$3:$AX$60,2,0),0)</f>
        <v>0</v>
      </c>
      <c r="DN268" s="29">
        <f>IFERROR(VLOOKUP(E268,$AJ$3:$AX$60,3,0),0)</f>
        <v>0</v>
      </c>
      <c r="DO268" s="29">
        <f>IFERROR(VLOOKUP(E269,$AJ$3:$AX$60,4,0),0)</f>
        <v>0</v>
      </c>
      <c r="DP268" s="29">
        <f>IFERROR(VLOOKUP(E270,$AJ$3:$AX$60,5,0),0)</f>
        <v>0</v>
      </c>
      <c r="DQ268" s="29">
        <f>IFERROR(VLOOKUP(E271,$AJ$3:$AX$60,6,0),0)</f>
        <v>0</v>
      </c>
      <c r="DR268" s="29">
        <f>IFERROR(VLOOKUP(E272,$AJ$3:$AX$60,7,0),0)</f>
        <v>0</v>
      </c>
      <c r="DS268" s="29">
        <f>IFERROR(VLOOKUP(E273,$AJ$3:$AX$60,8,0),0)</f>
        <v>0</v>
      </c>
      <c r="DT268" s="38">
        <f>IFERROR(VLOOKUP(E274,$AJ$3:$AX$60,9,0),0)</f>
        <v>0</v>
      </c>
    </row>
    <row r="269" spans="1:124" ht="23" customHeight="1" thickBot="1">
      <c r="A269" s="82"/>
      <c r="B269" s="15"/>
      <c r="C269" s="16"/>
      <c r="D269" s="15"/>
      <c r="E269" s="16"/>
      <c r="F269" s="15"/>
      <c r="G269" s="16"/>
      <c r="H269" s="15"/>
      <c r="I269" s="16"/>
      <c r="J269" s="15"/>
      <c r="K269" s="16"/>
      <c r="M269" s="64">
        <f t="shared" si="138"/>
        <v>0</v>
      </c>
      <c r="N269" s="56" t="str">
        <f>IF(DO267=0,"BOŞ",IF(DO267=1,"DERS",IF(DO267&gt;1,"ÇAKIŞMA")))</f>
        <v>BOŞ</v>
      </c>
      <c r="O269" s="56" t="str">
        <f>IF(DO268=0,"BOŞ",IF(DO268=1,"DERS",IF(DO268&gt;1,"ÇAKIŞMA")))</f>
        <v>BOŞ</v>
      </c>
      <c r="P269" s="56" t="str">
        <f>IF(DO269=0,"BOŞ",IF(DO269=1,"DERS",IF(DO269&gt;1,"ÇAKIŞMA")))</f>
        <v>BOŞ</v>
      </c>
      <c r="Q269" s="56" t="str">
        <f>IF(DO270=0,"BOŞ",IF(DO270=1,"DERS",IF(DO270&gt;1,"ÇAKIŞMA")))</f>
        <v>BOŞ</v>
      </c>
      <c r="R269" s="57" t="str">
        <f>IF(DO271=0,"BOŞ",IF(DO271=1,"DERS",IF(DO271&gt;1,"ÇAKIŞMA")))</f>
        <v>BOŞ</v>
      </c>
      <c r="DL269" s="40" t="s">
        <v>8</v>
      </c>
      <c r="DM269" s="29">
        <f>IFERROR(VLOOKUP(G267,$AZ$3:$BN$60,2,0),0)</f>
        <v>0</v>
      </c>
      <c r="DN269" s="30">
        <f>IFERROR(VLOOKUP(G268,$AZ$3:$BN$60,3,0),0)</f>
        <v>0</v>
      </c>
      <c r="DO269" s="30">
        <f>IFERROR(VLOOKUP(G269,$AZ$3:$BN$60,4,0),0)</f>
        <v>0</v>
      </c>
      <c r="DP269" s="30">
        <f>IFERROR(VLOOKUP(G270,$AZ$3:$BN$60,5,0),0)</f>
        <v>0</v>
      </c>
      <c r="DQ269" s="30">
        <f>IFERROR(VLOOKUP(G271,$AZ$3:$BN$60,6,0),0)</f>
        <v>0</v>
      </c>
      <c r="DR269" s="30">
        <f>IFERROR(VLOOKUP(G272,$AZ$3:$BN$60,7,0),0)</f>
        <v>0</v>
      </c>
      <c r="DS269" s="30">
        <f>IFERROR(VLOOKUP(G273,$AZ$3:$BN$60,8,0),0)</f>
        <v>0</v>
      </c>
      <c r="DT269" s="34">
        <f>IFERROR(VLOOKUP(G274,$AZ$3:$BN$60,9,0),0)</f>
        <v>0</v>
      </c>
    </row>
    <row r="270" spans="1:124" ht="23" customHeight="1" thickBot="1">
      <c r="A270" s="82"/>
      <c r="B270" s="15"/>
      <c r="C270" s="16"/>
      <c r="D270" s="15"/>
      <c r="E270" s="16"/>
      <c r="F270" s="15"/>
      <c r="G270" s="16"/>
      <c r="H270" s="15"/>
      <c r="I270" s="16"/>
      <c r="J270" s="15"/>
      <c r="K270" s="16"/>
      <c r="M270" s="64">
        <f t="shared" si="138"/>
        <v>0</v>
      </c>
      <c r="N270" s="56" t="str">
        <f>IF(DP267=0,"BOŞ",IF(DP267=1,"DERS",IF(DP267&gt;1,"ÇAKIŞMA")))</f>
        <v>BOŞ</v>
      </c>
      <c r="O270" s="56" t="str">
        <f>IF(DP268=0,"BOŞ",IF(DP268=1,"DERS",IF(DP268&gt;1,"ÇAKIŞMA")))</f>
        <v>BOŞ</v>
      </c>
      <c r="P270" s="56" t="str">
        <f>IF(DP269=0,"BOŞ",IF(DP269=1,"DERS",IF(DP269&gt;1,"ÇAKIŞMA")))</f>
        <v>BOŞ</v>
      </c>
      <c r="Q270" s="56" t="str">
        <f>IF(DP270=0,"BOŞ",IF(DP270=1,"DERS",IF(DP270&gt;1,"ÇAKIŞMA")))</f>
        <v>BOŞ</v>
      </c>
      <c r="R270" s="57" t="str">
        <f>IF(DP271=0,"BOŞ",IF(DP271=1,"DERS",IF(DP271&gt;1,"ÇAKIŞMA")))</f>
        <v>BOŞ</v>
      </c>
      <c r="DL270" s="40" t="s">
        <v>9</v>
      </c>
      <c r="DM270" s="29">
        <f>IFERROR(VLOOKUP(I267,$BP$3:$CD$60,2,0),0)</f>
        <v>0</v>
      </c>
      <c r="DN270" s="30">
        <f>IFERROR(VLOOKUP(I268,$BP$3:$CD$60,3,0),0)</f>
        <v>0</v>
      </c>
      <c r="DO270" s="30">
        <f>IFERROR(VLOOKUP(I269,$BP$3:$CD$60,4,0),0)</f>
        <v>0</v>
      </c>
      <c r="DP270" s="30">
        <f>IFERROR(VLOOKUP(I270,$BP$3:$CD$60,5,0),0)</f>
        <v>0</v>
      </c>
      <c r="DQ270" s="30">
        <f>IFERROR(VLOOKUP(I271,$BP$3:$CD$60,6,0),0)</f>
        <v>0</v>
      </c>
      <c r="DR270" s="30">
        <f>IFERROR(VLOOKUP(I272,$BP$3:$CD$60,7,0),0)</f>
        <v>0</v>
      </c>
      <c r="DS270" s="30">
        <f>IFERROR(VLOOKUP(I273,$BP$3:$CD$60,8,0),0)</f>
        <v>0</v>
      </c>
      <c r="DT270" s="34">
        <f>IFERROR(VLOOKUP(I274,$BP$3:$CD$60,9,0),0)</f>
        <v>0</v>
      </c>
    </row>
    <row r="271" spans="1:124" ht="23" customHeight="1" thickBot="1">
      <c r="A271" s="82"/>
      <c r="B271" s="15"/>
      <c r="C271" s="16"/>
      <c r="D271" s="15"/>
      <c r="E271" s="16"/>
      <c r="F271" s="15"/>
      <c r="G271" s="16"/>
      <c r="H271" s="15"/>
      <c r="I271" s="16"/>
      <c r="J271" s="15"/>
      <c r="K271" s="16"/>
      <c r="M271" s="64">
        <f t="shared" si="138"/>
        <v>0</v>
      </c>
      <c r="N271" s="56" t="str">
        <f>IF(DQ267=0,"BOŞ",IF(DQ267=1,"DERS",IF(DQ267&gt;1,"ÇAKIŞMA")))</f>
        <v>BOŞ</v>
      </c>
      <c r="O271" s="56" t="str">
        <f>IF(DQ268=0,"BOŞ",IF(DQ268=1,"DERS",IF(DQ268&gt;1,"ÇAKIŞMA")))</f>
        <v>BOŞ</v>
      </c>
      <c r="P271" s="56" t="str">
        <f>IF(DQ269=0,"BOŞ",IF(DQ269=1,"DERS",IF(DQ269&gt;1,"ÇAKIŞMA")))</f>
        <v>BOŞ</v>
      </c>
      <c r="Q271" s="56" t="str">
        <f>IF(DQ270=0,"BOŞ",IF(DQ270=1,"DERS",IF(DQ270&gt;1,"ÇAKIŞMA")))</f>
        <v>BOŞ</v>
      </c>
      <c r="R271" s="57" t="str">
        <f>IF(DQ271=0,"BOŞ",IF(DQ271=1,"DERS",IF(DQ271&gt;1,"ÇAKIŞMA")))</f>
        <v>BOŞ</v>
      </c>
      <c r="DL271" s="41" t="s">
        <v>10</v>
      </c>
      <c r="DM271" s="31">
        <f>IFERROR(VLOOKUP(K267,$CF$3:$CT$60,2,0),0)</f>
        <v>0</v>
      </c>
      <c r="DN271" s="32">
        <f>IFERROR(VLOOKUP(K268,$CF$3:$CT$60,3,0),0)</f>
        <v>0</v>
      </c>
      <c r="DO271" s="32">
        <f>IFERROR(VLOOKUP(K269,$CF$3:$CT$60,4,0),0)</f>
        <v>0</v>
      </c>
      <c r="DP271" s="32">
        <f>IFERROR(VLOOKUP(K270,$CF$3:$CT$60,5,0),0)</f>
        <v>0</v>
      </c>
      <c r="DQ271" s="32">
        <f>IFERROR(VLOOKUP(K271,$CF$3:$CT$60,6,0),0)</f>
        <v>0</v>
      </c>
      <c r="DR271" s="32">
        <f>IFERROR(VLOOKUP(K272,$CF$3:$CT$60,7,0),0)</f>
        <v>0</v>
      </c>
      <c r="DS271" s="32">
        <f>IFERROR(VLOOKUP(K273,$CF$3:$CT$60,8,0),0)</f>
        <v>0</v>
      </c>
      <c r="DT271" s="35">
        <f>IFERROR(VLOOKUP(K274,$CF$3:$CT$60,9,0),0)</f>
        <v>0</v>
      </c>
    </row>
    <row r="272" spans="1:124" ht="23" customHeight="1" thickBot="1">
      <c r="A272" s="82"/>
      <c r="B272" s="15"/>
      <c r="C272" s="16"/>
      <c r="D272" s="15"/>
      <c r="E272" s="16"/>
      <c r="F272" s="15"/>
      <c r="G272" s="16"/>
      <c r="H272" s="15"/>
      <c r="I272" s="16"/>
      <c r="J272" s="15"/>
      <c r="K272" s="16"/>
      <c r="M272" s="64">
        <f t="shared" si="138"/>
        <v>0</v>
      </c>
      <c r="N272" s="56" t="str">
        <f>IF(DR267=0,"BOŞ",IF(DR267=1,"DERS",IF(DR267&gt;1,"ÇAKIŞMA")))</f>
        <v>BOŞ</v>
      </c>
      <c r="O272" s="56" t="str">
        <f>IF(DR268=0,"BOŞ",IF(DR268=1,"DERS",IF(DR268&gt;1,"ÇAKIŞMA")))</f>
        <v>BOŞ</v>
      </c>
      <c r="P272" s="56" t="str">
        <f>IF(DR269=0,"BOŞ",IF(DR269=1,"DERS",IF(DR269&gt;1,"ÇAKIŞMA")))</f>
        <v>BOŞ</v>
      </c>
      <c r="Q272" s="56" t="str">
        <f>IF(DR270=0,"BOŞ",IF(DR270=1,"DERS",IF(DR270&gt;1,"ÇAKIŞMA")))</f>
        <v>BOŞ</v>
      </c>
      <c r="R272" s="57" t="str">
        <f>IF(DR271=0,"BOŞ",IF(DR271=1,"DERS",IF(DR271&gt;1,"ÇAKIŞMA")))</f>
        <v>BOŞ</v>
      </c>
    </row>
    <row r="273" spans="1:124" ht="23" customHeight="1" thickBot="1">
      <c r="A273" s="82"/>
      <c r="B273" s="15"/>
      <c r="C273" s="16"/>
      <c r="D273" s="15"/>
      <c r="E273" s="16"/>
      <c r="F273" s="15"/>
      <c r="G273" s="16"/>
      <c r="H273" s="15"/>
      <c r="I273" s="16"/>
      <c r="J273" s="15"/>
      <c r="K273" s="16"/>
      <c r="M273" s="64">
        <f t="shared" si="138"/>
        <v>0</v>
      </c>
      <c r="N273" s="56" t="str">
        <f>IF(DS267=0,"BOŞ",IF(DS267=1,"DERS",IF(DS267&gt;1,"ÇAKIŞMA")))</f>
        <v>BOŞ</v>
      </c>
      <c r="O273" s="56" t="str">
        <f>IF(DS268=0,"BOŞ",IF(DS268=1,"DERS",IF(DS268&gt;1,"ÇAKIŞMA")))</f>
        <v>BOŞ</v>
      </c>
      <c r="P273" s="56" t="str">
        <f>IF(DS269=0,"BOŞ",IF(DS269=1,"DERS",IF(DS269&gt;1,"ÇAKIŞMA")))</f>
        <v>BOŞ</v>
      </c>
      <c r="Q273" s="56" t="str">
        <f>IF(DS270=0,"BOŞ",IF(DS270=1,"DERS",IF(DS270&gt;1,"ÇAKIŞMA")))</f>
        <v>BOŞ</v>
      </c>
      <c r="R273" s="57" t="str">
        <f>IF(DS271=0,"BOŞ",IF(DS271=1,"DERS",IF(DS271&gt;1,"ÇAKIŞMA")))</f>
        <v>BOŞ</v>
      </c>
    </row>
    <row r="274" spans="1:124" ht="23" customHeight="1" thickBot="1">
      <c r="A274" s="71"/>
      <c r="B274" s="17"/>
      <c r="C274" s="18"/>
      <c r="D274" s="17"/>
      <c r="E274" s="18"/>
      <c r="F274" s="17"/>
      <c r="G274" s="18"/>
      <c r="H274" s="17"/>
      <c r="I274" s="18"/>
      <c r="J274" s="17"/>
      <c r="K274" s="18"/>
      <c r="M274" s="87">
        <f t="shared" si="138"/>
        <v>0</v>
      </c>
      <c r="N274" s="58" t="str">
        <f>IF(DT267=0,"BOŞ",IF(DT267=1,"DERS",IF(DT267&gt;1,"ÇAKIŞMA")))</f>
        <v>BOŞ</v>
      </c>
      <c r="O274" s="58" t="str">
        <f>IF(DT268=0,"BOŞ",IF(DT268=1,"DERS",IF(DT268&gt;1,"ÇAKIŞMA")))</f>
        <v>BOŞ</v>
      </c>
      <c r="P274" s="58" t="str">
        <f>IF(DT269=0,"BOŞ",IF(DT269=1,"DERS",IF(DT269&gt;1,"ÇAKIŞMA")))</f>
        <v>BOŞ</v>
      </c>
      <c r="Q274" s="58" t="str">
        <f>IF(DT270=0,"BOŞ",IF(DT270=1,"DERS",IF(DT270&gt;1,"ÇAKIŞMA")))</f>
        <v>BOŞ</v>
      </c>
      <c r="R274" s="59" t="str">
        <f>IF(DT271=0,"BOŞ",IF(DT271=1,"DERS",IF(DT271&gt;1,"ÇAKIŞMA")))</f>
        <v>BOŞ</v>
      </c>
    </row>
    <row r="275" spans="1:124" ht="23" customHeight="1" thickBot="1">
      <c r="A275" s="69"/>
      <c r="B275" s="83"/>
      <c r="C275" s="69"/>
      <c r="D275" s="83"/>
      <c r="E275" s="69"/>
      <c r="F275" s="83"/>
      <c r="G275" s="69"/>
      <c r="H275" s="83"/>
      <c r="I275" s="69"/>
      <c r="J275" s="83"/>
      <c r="K275" s="69"/>
      <c r="M275" s="65"/>
      <c r="N275" s="60"/>
      <c r="O275" s="60"/>
      <c r="P275" s="60"/>
      <c r="Q275" s="60"/>
      <c r="R275" s="60"/>
    </row>
    <row r="276" spans="1:124" ht="23" customHeight="1" thickBot="1">
      <c r="A276" s="197"/>
      <c r="B276" s="197"/>
      <c r="C276" s="197"/>
      <c r="D276" s="197"/>
      <c r="E276" s="197"/>
      <c r="F276" s="198"/>
      <c r="G276" s="198"/>
      <c r="H276" s="198"/>
      <c r="I276" s="199"/>
      <c r="J276" s="199"/>
      <c r="K276" s="199"/>
      <c r="M276" s="62"/>
      <c r="N276" s="200" t="s">
        <v>11</v>
      </c>
      <c r="O276" s="200"/>
      <c r="P276" s="200"/>
      <c r="Q276" s="200"/>
      <c r="R276" s="200"/>
      <c r="DL276" s="37">
        <f>A276</f>
        <v>0</v>
      </c>
      <c r="DM276" s="36"/>
      <c r="DN276" s="36"/>
      <c r="DO276" s="36"/>
      <c r="DP276" s="36"/>
      <c r="DQ276" s="183">
        <f>I276</f>
        <v>0</v>
      </c>
      <c r="DR276" s="183"/>
      <c r="DS276" s="183"/>
      <c r="DT276" s="184"/>
    </row>
    <row r="277" spans="1:124" ht="23" customHeight="1" thickBot="1">
      <c r="A277" s="70"/>
      <c r="B277" s="201"/>
      <c r="C277" s="202"/>
      <c r="D277" s="201"/>
      <c r="E277" s="202"/>
      <c r="F277" s="201"/>
      <c r="G277" s="202"/>
      <c r="H277" s="201"/>
      <c r="I277" s="202"/>
      <c r="J277" s="201"/>
      <c r="K277" s="202"/>
      <c r="M277" s="63" t="s">
        <v>0</v>
      </c>
      <c r="N277" s="54" t="s">
        <v>6</v>
      </c>
      <c r="O277" s="54" t="s">
        <v>7</v>
      </c>
      <c r="P277" s="54" t="s">
        <v>8</v>
      </c>
      <c r="Q277" s="54" t="s">
        <v>9</v>
      </c>
      <c r="R277" s="55" t="s">
        <v>10</v>
      </c>
      <c r="DL277" s="39" t="s">
        <v>14</v>
      </c>
      <c r="DM277" s="27">
        <v>8</v>
      </c>
      <c r="DN277" s="26">
        <v>9</v>
      </c>
      <c r="DO277" s="26">
        <v>10</v>
      </c>
      <c r="DP277" s="26">
        <v>11</v>
      </c>
      <c r="DQ277" s="26">
        <v>13</v>
      </c>
      <c r="DR277" s="26">
        <v>14</v>
      </c>
      <c r="DS277" s="26">
        <v>15</v>
      </c>
      <c r="DT277" s="28">
        <v>16</v>
      </c>
    </row>
    <row r="278" spans="1:124" ht="23" customHeight="1" thickBot="1">
      <c r="A278" s="82"/>
      <c r="B278" s="15"/>
      <c r="C278" s="16"/>
      <c r="D278" s="15"/>
      <c r="E278" s="16"/>
      <c r="F278" s="15"/>
      <c r="G278" s="16"/>
      <c r="H278" s="15"/>
      <c r="I278" s="16"/>
      <c r="J278" s="15"/>
      <c r="K278" s="16"/>
      <c r="M278" s="64">
        <f t="shared" ref="M278:M285" si="139">A278</f>
        <v>0</v>
      </c>
      <c r="N278" s="56" t="str">
        <f>IF(DM278=0,"BOŞ",IF(DM278=1,"DERS",IF(DM278&gt;1,"ÇAKIŞMA")))</f>
        <v>BOŞ</v>
      </c>
      <c r="O278" s="56" t="str">
        <f>IF(DM279=0,"BOŞ",IF(DM279=1,"DERS",IF(DM279&gt;1,"ÇAKIŞMA")))</f>
        <v>BOŞ</v>
      </c>
      <c r="P278" s="56" t="str">
        <f>IF(DM280=0,"BOŞ",IF(DM280=1,"DERS",IF(DM280&gt;1,"ÇAKIŞMA")))</f>
        <v>BOŞ</v>
      </c>
      <c r="Q278" s="56" t="str">
        <f>IF(DM281=0,"BOŞ",IF(DM281=1,"DERS",IF(DM281&gt;1,"ÇAKIŞMA")))</f>
        <v>BOŞ</v>
      </c>
      <c r="R278" s="57" t="str">
        <f>IF(DM282=0,"BOŞ",IF(DM282=1,"DERS",IF(DM282&gt;1,"ÇAKIŞMA")))</f>
        <v>BOŞ</v>
      </c>
      <c r="DL278" s="40" t="s">
        <v>13</v>
      </c>
      <c r="DM278" s="29">
        <f>IFERROR(VLOOKUP(C278,$T$3:$AH$60,2,0),0)</f>
        <v>0</v>
      </c>
      <c r="DN278" s="29">
        <f>IFERROR(VLOOKUP(C279,$T$3:$AH$60,3,0),0)</f>
        <v>0</v>
      </c>
      <c r="DO278" s="29">
        <f>IFERROR(VLOOKUP(C280,$T$3:$AH$60,4,0),0)</f>
        <v>0</v>
      </c>
      <c r="DP278" s="29">
        <f>IFERROR(VLOOKUP(C281,$T$3:$AH$60,5,0),0)</f>
        <v>0</v>
      </c>
      <c r="DQ278" s="29">
        <f>IFERROR(VLOOKUP(C282,$T$3:$AH$60,6,0),0)</f>
        <v>0</v>
      </c>
      <c r="DR278" s="29">
        <f>IFERROR(VLOOKUP(C283,$T$3:$AH$60,7,0),0)</f>
        <v>0</v>
      </c>
      <c r="DS278" s="29">
        <f>IFERROR(VLOOKUP(C284,$T$3:$AH$60,8,0),0)</f>
        <v>0</v>
      </c>
      <c r="DT278" s="38">
        <f>IFERROR(VLOOKUP(C285,$T$3:$AH$60,9,0),0)</f>
        <v>0</v>
      </c>
    </row>
    <row r="279" spans="1:124" ht="23" customHeight="1" thickBot="1">
      <c r="A279" s="82"/>
      <c r="B279" s="15"/>
      <c r="C279" s="16"/>
      <c r="D279" s="15"/>
      <c r="E279" s="16"/>
      <c r="F279" s="15"/>
      <c r="G279" s="16"/>
      <c r="H279" s="15"/>
      <c r="I279" s="16"/>
      <c r="J279" s="15"/>
      <c r="K279" s="16"/>
      <c r="M279" s="64">
        <f t="shared" si="139"/>
        <v>0</v>
      </c>
      <c r="N279" s="56" t="str">
        <f>IF(DN278=0,"BOŞ",IF(DN278=1,"DERS",IF(DN278&gt;1,"ÇAKIŞMA")))</f>
        <v>BOŞ</v>
      </c>
      <c r="O279" s="56" t="str">
        <f>IF(DN279=0,"BOŞ",IF(DN279=1,"DERS",IF(DN279&gt;1,"ÇAKIŞMA")))</f>
        <v>BOŞ</v>
      </c>
      <c r="P279" s="56" t="str">
        <f>IF(DN280=0,"BOŞ",IF(DN280=1,"DERS",IF(DN280&gt;1,"ÇAKIŞMA")))</f>
        <v>BOŞ</v>
      </c>
      <c r="Q279" s="56" t="str">
        <f>IF(DN281=0,"BOŞ",IF(DN281=1,"DERS",IF(DN281&gt;1,"ÇAKIŞMA")))</f>
        <v>BOŞ</v>
      </c>
      <c r="R279" s="57" t="str">
        <f>IF(DN282=0,"BOŞ",IF(DN282=1,"DERS",IF(DN282&gt;1,"ÇAKIŞMA")))</f>
        <v>BOŞ</v>
      </c>
      <c r="DL279" s="40" t="s">
        <v>7</v>
      </c>
      <c r="DM279" s="29">
        <f>IFERROR(VLOOKUP(E278,$AJ$3:$AX$60,2,0),0)</f>
        <v>0</v>
      </c>
      <c r="DN279" s="29">
        <f>IFERROR(VLOOKUP(E279,$AJ$3:$AX$60,3,0),0)</f>
        <v>0</v>
      </c>
      <c r="DO279" s="29">
        <f>IFERROR(VLOOKUP(E280,$AJ$3:$AX$60,4,0),0)</f>
        <v>0</v>
      </c>
      <c r="DP279" s="29">
        <f>IFERROR(VLOOKUP(E281,$AJ$3:$AX$60,5,0),0)</f>
        <v>0</v>
      </c>
      <c r="DQ279" s="29">
        <f>IFERROR(VLOOKUP(E282,$AJ$3:$AX$60,6,0),0)</f>
        <v>0</v>
      </c>
      <c r="DR279" s="29">
        <f>IFERROR(VLOOKUP(E283,$AJ$3:$AX$60,7,0),0)</f>
        <v>0</v>
      </c>
      <c r="DS279" s="29">
        <f>IFERROR(VLOOKUP(E284,$AJ$3:$AX$60,8,0),0)</f>
        <v>0</v>
      </c>
      <c r="DT279" s="38">
        <f>IFERROR(VLOOKUP(E285,$AJ$3:$AX$60,9,0),0)</f>
        <v>0</v>
      </c>
    </row>
    <row r="280" spans="1:124" ht="23" customHeight="1" thickBot="1">
      <c r="A280" s="82"/>
      <c r="B280" s="15"/>
      <c r="C280" s="16"/>
      <c r="D280" s="15"/>
      <c r="E280" s="16"/>
      <c r="F280" s="15"/>
      <c r="G280" s="16"/>
      <c r="H280" s="15"/>
      <c r="I280" s="16"/>
      <c r="J280" s="15"/>
      <c r="K280" s="16"/>
      <c r="M280" s="64">
        <f t="shared" si="139"/>
        <v>0</v>
      </c>
      <c r="N280" s="56" t="str">
        <f>IF(DO278=0,"BOŞ",IF(DO278=1,"DERS",IF(DO278&gt;1,"ÇAKIŞMA")))</f>
        <v>BOŞ</v>
      </c>
      <c r="O280" s="56" t="str">
        <f>IF(DO279=0,"BOŞ",IF(DO279=1,"DERS",IF(DO279&gt;1,"ÇAKIŞMA")))</f>
        <v>BOŞ</v>
      </c>
      <c r="P280" s="56" t="str">
        <f>IF(DO280=0,"BOŞ",IF(DO280=1,"DERS",IF(DO280&gt;1,"ÇAKIŞMA")))</f>
        <v>BOŞ</v>
      </c>
      <c r="Q280" s="56" t="str">
        <f>IF(DO281=0,"BOŞ",IF(DO281=1,"DERS",IF(DO281&gt;1,"ÇAKIŞMA")))</f>
        <v>BOŞ</v>
      </c>
      <c r="R280" s="57" t="str">
        <f>IF(DO282=0,"BOŞ",IF(DO282=1,"DERS",IF(DO282&gt;1,"ÇAKIŞMA")))</f>
        <v>BOŞ</v>
      </c>
      <c r="DL280" s="40" t="s">
        <v>8</v>
      </c>
      <c r="DM280" s="29">
        <f>IFERROR(VLOOKUP(G278,$AZ$3:$BN$60,2,0),0)</f>
        <v>0</v>
      </c>
      <c r="DN280" s="30">
        <f>IFERROR(VLOOKUP(G279,$AZ$3:$BN$60,3,0),0)</f>
        <v>0</v>
      </c>
      <c r="DO280" s="30">
        <f>IFERROR(VLOOKUP(G280,$AZ$3:$BN$60,4,0),0)</f>
        <v>0</v>
      </c>
      <c r="DP280" s="30">
        <f>IFERROR(VLOOKUP(G281,$AZ$3:$BN$60,5,0),0)</f>
        <v>0</v>
      </c>
      <c r="DQ280" s="30">
        <f>IFERROR(VLOOKUP(G282,$AZ$3:$BN$60,6,0),0)</f>
        <v>0</v>
      </c>
      <c r="DR280" s="30">
        <f>IFERROR(VLOOKUP(G283,$AZ$3:$BN$60,7,0),0)</f>
        <v>0</v>
      </c>
      <c r="DS280" s="30">
        <f>IFERROR(VLOOKUP(G284,$AZ$3:$BN$60,8,0),0)</f>
        <v>0</v>
      </c>
      <c r="DT280" s="34">
        <f>IFERROR(VLOOKUP(G285,$AZ$3:$BN$60,9,0),0)</f>
        <v>0</v>
      </c>
    </row>
    <row r="281" spans="1:124" ht="23" customHeight="1" thickBot="1">
      <c r="A281" s="82"/>
      <c r="B281" s="15"/>
      <c r="C281" s="16"/>
      <c r="D281" s="15"/>
      <c r="E281" s="16"/>
      <c r="F281" s="15"/>
      <c r="G281" s="16"/>
      <c r="H281" s="15"/>
      <c r="I281" s="16"/>
      <c r="J281" s="15"/>
      <c r="K281" s="16"/>
      <c r="M281" s="64">
        <f t="shared" si="139"/>
        <v>0</v>
      </c>
      <c r="N281" s="56" t="str">
        <f>IF(DP278=0,"BOŞ",IF(DP278=1,"DERS",IF(DP278&gt;1,"ÇAKIŞMA")))</f>
        <v>BOŞ</v>
      </c>
      <c r="O281" s="56" t="str">
        <f>IF(DP279=0,"BOŞ",IF(DP279=1,"DERS",IF(DP279&gt;1,"ÇAKIŞMA")))</f>
        <v>BOŞ</v>
      </c>
      <c r="P281" s="56" t="str">
        <f>IF(DP280=0,"BOŞ",IF(DP280=1,"DERS",IF(DP280&gt;1,"ÇAKIŞMA")))</f>
        <v>BOŞ</v>
      </c>
      <c r="Q281" s="56" t="str">
        <f>IF(DP281=0,"BOŞ",IF(DP281=1,"DERS",IF(DP281&gt;1,"ÇAKIŞMA")))</f>
        <v>BOŞ</v>
      </c>
      <c r="R281" s="57" t="str">
        <f>IF(DP282=0,"BOŞ",IF(DP282=1,"DERS",IF(DP282&gt;1,"ÇAKIŞMA")))</f>
        <v>BOŞ</v>
      </c>
      <c r="DL281" s="40" t="s">
        <v>9</v>
      </c>
      <c r="DM281" s="29">
        <f>IFERROR(VLOOKUP(I278,$BP$3:$CD$60,2,0),0)</f>
        <v>0</v>
      </c>
      <c r="DN281" s="30">
        <f>IFERROR(VLOOKUP(I279,$BP$3:$CD$60,3,0),0)</f>
        <v>0</v>
      </c>
      <c r="DO281" s="30">
        <f>IFERROR(VLOOKUP(I280,$BP$3:$CD$60,4,0),0)</f>
        <v>0</v>
      </c>
      <c r="DP281" s="30">
        <f>IFERROR(VLOOKUP(I281,$BP$3:$CD$60,5,0),0)</f>
        <v>0</v>
      </c>
      <c r="DQ281" s="30">
        <f>IFERROR(VLOOKUP(I282,$BP$3:$CD$60,6,0),0)</f>
        <v>0</v>
      </c>
      <c r="DR281" s="30">
        <f>IFERROR(VLOOKUP(I283,$BP$3:$CD$60,7,0),0)</f>
        <v>0</v>
      </c>
      <c r="DS281" s="30">
        <f>IFERROR(VLOOKUP(I284,$BP$3:$CD$60,8,0),0)</f>
        <v>0</v>
      </c>
      <c r="DT281" s="34">
        <f>IFERROR(VLOOKUP(I285,$BP$3:$CD$60,9,0),0)</f>
        <v>0</v>
      </c>
    </row>
    <row r="282" spans="1:124" ht="23" customHeight="1" thickBot="1">
      <c r="A282" s="82"/>
      <c r="B282" s="15"/>
      <c r="C282" s="16"/>
      <c r="D282" s="15"/>
      <c r="E282" s="16"/>
      <c r="F282" s="15"/>
      <c r="G282" s="16"/>
      <c r="H282" s="15"/>
      <c r="I282" s="16"/>
      <c r="J282" s="15"/>
      <c r="K282" s="16"/>
      <c r="M282" s="64">
        <f t="shared" si="139"/>
        <v>0</v>
      </c>
      <c r="N282" s="56" t="str">
        <f>IF(DQ278=0,"BOŞ",IF(DQ278=1,"DERS",IF(DQ278&gt;1,"ÇAKIŞMA")))</f>
        <v>BOŞ</v>
      </c>
      <c r="O282" s="56" t="str">
        <f>IF(DQ279=0,"BOŞ",IF(DQ279=1,"DERS",IF(DQ279&gt;1,"ÇAKIŞMA")))</f>
        <v>BOŞ</v>
      </c>
      <c r="P282" s="56" t="str">
        <f>IF(DQ280=0,"BOŞ",IF(DQ280=1,"DERS",IF(DQ280&gt;1,"ÇAKIŞMA")))</f>
        <v>BOŞ</v>
      </c>
      <c r="Q282" s="56" t="str">
        <f>IF(DQ281=0,"BOŞ",IF(DQ281=1,"DERS",IF(DQ281&gt;1,"ÇAKIŞMA")))</f>
        <v>BOŞ</v>
      </c>
      <c r="R282" s="57" t="str">
        <f>IF(DQ282=0,"BOŞ",IF(DQ282=1,"DERS",IF(DQ282&gt;1,"ÇAKIŞMA")))</f>
        <v>BOŞ</v>
      </c>
      <c r="DL282" s="41" t="s">
        <v>10</v>
      </c>
      <c r="DM282" s="31">
        <f>IFERROR(VLOOKUP(K278,$CF$3:$CT$60,2,0),0)</f>
        <v>0</v>
      </c>
      <c r="DN282" s="32">
        <f>IFERROR(VLOOKUP(K279,$CF$3:$CT$60,3,0),0)</f>
        <v>0</v>
      </c>
      <c r="DO282" s="32">
        <f>IFERROR(VLOOKUP(K280,$CF$3:$CT$60,4,0),0)</f>
        <v>0</v>
      </c>
      <c r="DP282" s="32">
        <f>IFERROR(VLOOKUP(K281,$CF$3:$CT$60,5,0),0)</f>
        <v>0</v>
      </c>
      <c r="DQ282" s="32">
        <f>IFERROR(VLOOKUP(K282,$CF$3:$CT$60,6,0),0)</f>
        <v>0</v>
      </c>
      <c r="DR282" s="32">
        <f>IFERROR(VLOOKUP(K283,$CF$3:$CT$60,7,0),0)</f>
        <v>0</v>
      </c>
      <c r="DS282" s="32">
        <f>IFERROR(VLOOKUP(K284,$CF$3:$CT$60,8,0),0)</f>
        <v>0</v>
      </c>
      <c r="DT282" s="35">
        <f>IFERROR(VLOOKUP(K285,$CF$3:$CT$60,9,0),0)</f>
        <v>0</v>
      </c>
    </row>
    <row r="283" spans="1:124" ht="23" customHeight="1" thickBot="1">
      <c r="A283" s="82"/>
      <c r="B283" s="15"/>
      <c r="C283" s="16"/>
      <c r="D283" s="15"/>
      <c r="E283" s="16"/>
      <c r="F283" s="15"/>
      <c r="G283" s="16"/>
      <c r="H283" s="15"/>
      <c r="I283" s="16"/>
      <c r="J283" s="15"/>
      <c r="K283" s="16"/>
      <c r="M283" s="64">
        <f t="shared" si="139"/>
        <v>0</v>
      </c>
      <c r="N283" s="56" t="str">
        <f>IF(DR278=0,"BOŞ",IF(DR278=1,"DERS",IF(DR278&gt;1,"ÇAKIŞMA")))</f>
        <v>BOŞ</v>
      </c>
      <c r="O283" s="56" t="str">
        <f>IF(DR279=0,"BOŞ",IF(DR279=1,"DERS",IF(DR279&gt;1,"ÇAKIŞMA")))</f>
        <v>BOŞ</v>
      </c>
      <c r="P283" s="56" t="str">
        <f>IF(DR280=0,"BOŞ",IF(DR280=1,"DERS",IF(DR280&gt;1,"ÇAKIŞMA")))</f>
        <v>BOŞ</v>
      </c>
      <c r="Q283" s="56" t="str">
        <f>IF(DR281=0,"BOŞ",IF(DR281=1,"DERS",IF(DR281&gt;1,"ÇAKIŞMA")))</f>
        <v>BOŞ</v>
      </c>
      <c r="R283" s="57" t="str">
        <f>IF(DR282=0,"BOŞ",IF(DR282=1,"DERS",IF(DR282&gt;1,"ÇAKIŞMA")))</f>
        <v>BOŞ</v>
      </c>
    </row>
    <row r="284" spans="1:124" ht="23" customHeight="1" thickBot="1">
      <c r="A284" s="82"/>
      <c r="B284" s="15"/>
      <c r="C284" s="16"/>
      <c r="D284" s="15"/>
      <c r="E284" s="16"/>
      <c r="F284" s="15"/>
      <c r="G284" s="16"/>
      <c r="H284" s="15"/>
      <c r="I284" s="16"/>
      <c r="J284" s="15"/>
      <c r="K284" s="16"/>
      <c r="M284" s="64">
        <f t="shared" si="139"/>
        <v>0</v>
      </c>
      <c r="N284" s="56" t="str">
        <f>IF(DS278=0,"BOŞ",IF(DS278=1,"DERS",IF(DS278&gt;1,"ÇAKIŞMA")))</f>
        <v>BOŞ</v>
      </c>
      <c r="O284" s="56" t="str">
        <f>IF(DS279=0,"BOŞ",IF(DS279=1,"DERS",IF(DS279&gt;1,"ÇAKIŞMA")))</f>
        <v>BOŞ</v>
      </c>
      <c r="P284" s="56" t="str">
        <f>IF(DS280=0,"BOŞ",IF(DS280=1,"DERS",IF(DS280&gt;1,"ÇAKIŞMA")))</f>
        <v>BOŞ</v>
      </c>
      <c r="Q284" s="56" t="str">
        <f>IF(DS281=0,"BOŞ",IF(DS281=1,"DERS",IF(DS281&gt;1,"ÇAKIŞMA")))</f>
        <v>BOŞ</v>
      </c>
      <c r="R284" s="57" t="str">
        <f>IF(DS282=0,"BOŞ",IF(DS282=1,"DERS",IF(DS282&gt;1,"ÇAKIŞMA")))</f>
        <v>BOŞ</v>
      </c>
    </row>
    <row r="285" spans="1:124" ht="23" customHeight="1" thickBot="1">
      <c r="A285" s="71"/>
      <c r="B285" s="17"/>
      <c r="C285" s="18"/>
      <c r="D285" s="17"/>
      <c r="E285" s="18"/>
      <c r="F285" s="17"/>
      <c r="G285" s="18"/>
      <c r="H285" s="17"/>
      <c r="I285" s="18"/>
      <c r="J285" s="17"/>
      <c r="K285" s="18"/>
      <c r="M285" s="87">
        <f t="shared" si="139"/>
        <v>0</v>
      </c>
      <c r="N285" s="58" t="str">
        <f>IF(DT278=0,"BOŞ",IF(DT278=1,"DERS",IF(DT278&gt;1,"ÇAKIŞMA")))</f>
        <v>BOŞ</v>
      </c>
      <c r="O285" s="58" t="str">
        <f>IF(DT279=0,"BOŞ",IF(DT279=1,"DERS",IF(DT279&gt;1,"ÇAKIŞMA")))</f>
        <v>BOŞ</v>
      </c>
      <c r="P285" s="58" t="str">
        <f>IF(DT280=0,"BOŞ",IF(DT280=1,"DERS",IF(DT280&gt;1,"ÇAKIŞMA")))</f>
        <v>BOŞ</v>
      </c>
      <c r="Q285" s="58" t="str">
        <f>IF(DT281=0,"BOŞ",IF(DT281=1,"DERS",IF(DT281&gt;1,"ÇAKIŞMA")))</f>
        <v>BOŞ</v>
      </c>
      <c r="R285" s="59" t="str">
        <f>IF(DT282=0,"BOŞ",IF(DT282=1,"DERS",IF(DT282&gt;1,"ÇAKIŞMA")))</f>
        <v>BOŞ</v>
      </c>
    </row>
    <row r="286" spans="1:124" ht="23" customHeight="1" thickBot="1">
      <c r="A286" s="69"/>
      <c r="B286" s="83"/>
      <c r="C286" s="69"/>
      <c r="D286" s="83"/>
      <c r="E286" s="69"/>
      <c r="F286" s="83"/>
      <c r="G286" s="69"/>
      <c r="H286" s="83"/>
      <c r="I286" s="69"/>
      <c r="J286" s="83"/>
      <c r="K286" s="69"/>
      <c r="M286" s="65"/>
      <c r="N286" s="60"/>
      <c r="O286" s="60"/>
      <c r="P286" s="60"/>
      <c r="Q286" s="60"/>
      <c r="R286" s="60"/>
    </row>
    <row r="287" spans="1:124" ht="23" customHeight="1" thickBot="1">
      <c r="A287" s="197"/>
      <c r="B287" s="197"/>
      <c r="C287" s="197"/>
      <c r="D287" s="197"/>
      <c r="E287" s="197"/>
      <c r="F287" s="198"/>
      <c r="G287" s="198"/>
      <c r="H287" s="198"/>
      <c r="I287" s="199"/>
      <c r="J287" s="199"/>
      <c r="K287" s="199"/>
      <c r="M287" s="62"/>
      <c r="N287" s="200" t="s">
        <v>11</v>
      </c>
      <c r="O287" s="200"/>
      <c r="P287" s="200"/>
      <c r="Q287" s="200"/>
      <c r="R287" s="200"/>
      <c r="DL287" s="37">
        <f>A287</f>
        <v>0</v>
      </c>
      <c r="DM287" s="36"/>
      <c r="DN287" s="36"/>
      <c r="DO287" s="36"/>
      <c r="DP287" s="36"/>
      <c r="DQ287" s="183">
        <f>I287</f>
        <v>0</v>
      </c>
      <c r="DR287" s="183"/>
      <c r="DS287" s="183"/>
      <c r="DT287" s="184"/>
    </row>
    <row r="288" spans="1:124" ht="23" customHeight="1" thickBot="1">
      <c r="A288" s="70"/>
      <c r="B288" s="201"/>
      <c r="C288" s="202"/>
      <c r="D288" s="201"/>
      <c r="E288" s="202"/>
      <c r="F288" s="201"/>
      <c r="G288" s="202"/>
      <c r="H288" s="201"/>
      <c r="I288" s="202"/>
      <c r="J288" s="201"/>
      <c r="K288" s="202"/>
      <c r="M288" s="63" t="s">
        <v>0</v>
      </c>
      <c r="N288" s="54" t="s">
        <v>6</v>
      </c>
      <c r="O288" s="54" t="s">
        <v>7</v>
      </c>
      <c r="P288" s="54" t="s">
        <v>8</v>
      </c>
      <c r="Q288" s="54" t="s">
        <v>9</v>
      </c>
      <c r="R288" s="55" t="s">
        <v>10</v>
      </c>
      <c r="DL288" s="39" t="s">
        <v>14</v>
      </c>
      <c r="DM288" s="27">
        <v>8</v>
      </c>
      <c r="DN288" s="26">
        <v>9</v>
      </c>
      <c r="DO288" s="26">
        <v>10</v>
      </c>
      <c r="DP288" s="26">
        <v>11</v>
      </c>
      <c r="DQ288" s="26">
        <v>13</v>
      </c>
      <c r="DR288" s="26">
        <v>14</v>
      </c>
      <c r="DS288" s="26">
        <v>15</v>
      </c>
      <c r="DT288" s="28">
        <v>16</v>
      </c>
    </row>
    <row r="289" spans="1:124" ht="23" customHeight="1" thickBot="1">
      <c r="A289" s="82"/>
      <c r="B289" s="15"/>
      <c r="C289" s="16"/>
      <c r="D289" s="15"/>
      <c r="E289" s="16"/>
      <c r="F289" s="15"/>
      <c r="G289" s="16"/>
      <c r="H289" s="15"/>
      <c r="I289" s="16"/>
      <c r="J289" s="15"/>
      <c r="K289" s="16"/>
      <c r="M289" s="64">
        <f t="shared" ref="M289:M296" si="140">A289</f>
        <v>0</v>
      </c>
      <c r="N289" s="56" t="str">
        <f>IF(DM289=0,"BOŞ",IF(DM289=1,"DERS",IF(DM289&gt;1,"ÇAKIŞMA")))</f>
        <v>BOŞ</v>
      </c>
      <c r="O289" s="56" t="str">
        <f>IF(DM290=0,"BOŞ",IF(DM290=1,"DERS",IF(DM290&gt;1,"ÇAKIŞMA")))</f>
        <v>BOŞ</v>
      </c>
      <c r="P289" s="56" t="str">
        <f>IF(DM291=0,"BOŞ",IF(DM291=1,"DERS",IF(DM291&gt;1,"ÇAKIŞMA")))</f>
        <v>BOŞ</v>
      </c>
      <c r="Q289" s="56" t="str">
        <f>IF(DM292=0,"BOŞ",IF(DM292=1,"DERS",IF(DM292&gt;1,"ÇAKIŞMA")))</f>
        <v>BOŞ</v>
      </c>
      <c r="R289" s="57" t="str">
        <f>IF(DM293=0,"BOŞ",IF(DM293=1,"DERS",IF(DM293&gt;1,"ÇAKIŞMA")))</f>
        <v>BOŞ</v>
      </c>
      <c r="DL289" s="40" t="s">
        <v>13</v>
      </c>
      <c r="DM289" s="29">
        <f>IFERROR(VLOOKUP(C289,$T$3:$AH$60,2,0),0)</f>
        <v>0</v>
      </c>
      <c r="DN289" s="29">
        <f>IFERROR(VLOOKUP(C290,$T$3:$AH$60,3,0),0)</f>
        <v>0</v>
      </c>
      <c r="DO289" s="29">
        <f>IFERROR(VLOOKUP(C291,$T$3:$AH$60,4,0),0)</f>
        <v>0</v>
      </c>
      <c r="DP289" s="29">
        <f>IFERROR(VLOOKUP(C292,$T$3:$AH$60,5,0),0)</f>
        <v>0</v>
      </c>
      <c r="DQ289" s="29">
        <f>IFERROR(VLOOKUP(C293,$T$3:$AH$60,6,0),0)</f>
        <v>0</v>
      </c>
      <c r="DR289" s="29">
        <f>IFERROR(VLOOKUP(C294,$T$3:$AH$60,7,0),0)</f>
        <v>0</v>
      </c>
      <c r="DS289" s="29">
        <f>IFERROR(VLOOKUP(C295,$T$3:$AH$60,8,0),0)</f>
        <v>0</v>
      </c>
      <c r="DT289" s="38">
        <f>IFERROR(VLOOKUP(C296,$T$3:$AH$60,9,0),0)</f>
        <v>0</v>
      </c>
    </row>
    <row r="290" spans="1:124" ht="23" customHeight="1" thickBot="1">
      <c r="A290" s="82"/>
      <c r="B290" s="15"/>
      <c r="C290" s="16"/>
      <c r="D290" s="15"/>
      <c r="E290" s="16"/>
      <c r="F290" s="15"/>
      <c r="G290" s="16"/>
      <c r="H290" s="15"/>
      <c r="I290" s="16"/>
      <c r="J290" s="15"/>
      <c r="K290" s="16"/>
      <c r="M290" s="64">
        <f t="shared" si="140"/>
        <v>0</v>
      </c>
      <c r="N290" s="56" t="str">
        <f>IF(DN289=0,"BOŞ",IF(DN289=1,"DERS",IF(DN289&gt;1,"ÇAKIŞMA")))</f>
        <v>BOŞ</v>
      </c>
      <c r="O290" s="56" t="str">
        <f>IF(DN290=0,"BOŞ",IF(DN290=1,"DERS",IF(DN290&gt;1,"ÇAKIŞMA")))</f>
        <v>BOŞ</v>
      </c>
      <c r="P290" s="56" t="str">
        <f>IF(DN291=0,"BOŞ",IF(DN291=1,"DERS",IF(DN291&gt;1,"ÇAKIŞMA")))</f>
        <v>BOŞ</v>
      </c>
      <c r="Q290" s="56" t="str">
        <f>IF(DN292=0,"BOŞ",IF(DN292=1,"DERS",IF(DN292&gt;1,"ÇAKIŞMA")))</f>
        <v>BOŞ</v>
      </c>
      <c r="R290" s="57" t="str">
        <f>IF(DN293=0,"BOŞ",IF(DN293=1,"DERS",IF(DN293&gt;1,"ÇAKIŞMA")))</f>
        <v>BOŞ</v>
      </c>
      <c r="DL290" s="40" t="s">
        <v>7</v>
      </c>
      <c r="DM290" s="29">
        <f>IFERROR(VLOOKUP(E289,$AJ$3:$AX$60,2,0),0)</f>
        <v>0</v>
      </c>
      <c r="DN290" s="29">
        <f>IFERROR(VLOOKUP(E290,$AJ$3:$AX$60,3,0),0)</f>
        <v>0</v>
      </c>
      <c r="DO290" s="29">
        <f>IFERROR(VLOOKUP(E291,$AJ$3:$AX$60,4,0),0)</f>
        <v>0</v>
      </c>
      <c r="DP290" s="29">
        <f>IFERROR(VLOOKUP(E292,$AJ$3:$AX$60,5,0),0)</f>
        <v>0</v>
      </c>
      <c r="DQ290" s="29">
        <f>IFERROR(VLOOKUP(E293,$AJ$3:$AX$60,6,0),0)</f>
        <v>0</v>
      </c>
      <c r="DR290" s="29">
        <f>IFERROR(VLOOKUP(E294,$AJ$3:$AX$60,7,0),0)</f>
        <v>0</v>
      </c>
      <c r="DS290" s="29">
        <f>IFERROR(VLOOKUP(E295,$AJ$3:$AX$60,8,0),0)</f>
        <v>0</v>
      </c>
      <c r="DT290" s="38">
        <f>IFERROR(VLOOKUP(E296,$AJ$3:$AX$60,9,0),0)</f>
        <v>0</v>
      </c>
    </row>
    <row r="291" spans="1:124" ht="23" customHeight="1" thickBot="1">
      <c r="A291" s="82"/>
      <c r="B291" s="15"/>
      <c r="C291" s="16"/>
      <c r="D291" s="15"/>
      <c r="E291" s="16"/>
      <c r="F291" s="15"/>
      <c r="G291" s="16"/>
      <c r="H291" s="15"/>
      <c r="I291" s="16"/>
      <c r="J291" s="15"/>
      <c r="K291" s="16"/>
      <c r="M291" s="64">
        <f t="shared" si="140"/>
        <v>0</v>
      </c>
      <c r="N291" s="56" t="str">
        <f>IF(DO289=0,"BOŞ",IF(DO289=1,"DERS",IF(DO289&gt;1,"ÇAKIŞMA")))</f>
        <v>BOŞ</v>
      </c>
      <c r="O291" s="56" t="str">
        <f>IF(DO290=0,"BOŞ",IF(DO290=1,"DERS",IF(DO290&gt;1,"ÇAKIŞMA")))</f>
        <v>BOŞ</v>
      </c>
      <c r="P291" s="56" t="str">
        <f>IF(DO291=0,"BOŞ",IF(DO291=1,"DERS",IF(DO291&gt;1,"ÇAKIŞMA")))</f>
        <v>BOŞ</v>
      </c>
      <c r="Q291" s="56" t="str">
        <f>IF(DO292=0,"BOŞ",IF(DO292=1,"DERS",IF(DO292&gt;1,"ÇAKIŞMA")))</f>
        <v>BOŞ</v>
      </c>
      <c r="R291" s="57" t="str">
        <f>IF(DO293=0,"BOŞ",IF(DO293=1,"DERS",IF(DO293&gt;1,"ÇAKIŞMA")))</f>
        <v>BOŞ</v>
      </c>
      <c r="DL291" s="40" t="s">
        <v>8</v>
      </c>
      <c r="DM291" s="29">
        <f>IFERROR(VLOOKUP(G289,$AZ$3:$BN$60,2,0),0)</f>
        <v>0</v>
      </c>
      <c r="DN291" s="30">
        <f>IFERROR(VLOOKUP(G290,$AZ$3:$BN$60,3,0),0)</f>
        <v>0</v>
      </c>
      <c r="DO291" s="30">
        <f>IFERROR(VLOOKUP(G291,$AZ$3:$BN$60,4,0),0)</f>
        <v>0</v>
      </c>
      <c r="DP291" s="30">
        <f>IFERROR(VLOOKUP(G292,$AZ$3:$BN$60,5,0),0)</f>
        <v>0</v>
      </c>
      <c r="DQ291" s="30">
        <f>IFERROR(VLOOKUP(G293,$AZ$3:$BN$60,6,0),0)</f>
        <v>0</v>
      </c>
      <c r="DR291" s="30">
        <f>IFERROR(VLOOKUP(G294,$AZ$3:$BN$60,7,0),0)</f>
        <v>0</v>
      </c>
      <c r="DS291" s="30">
        <f>IFERROR(VLOOKUP(G295,$AZ$3:$BN$60,8,0),0)</f>
        <v>0</v>
      </c>
      <c r="DT291" s="34">
        <f>IFERROR(VLOOKUP(G296,$AZ$3:$BN$60,9,0),0)</f>
        <v>0</v>
      </c>
    </row>
    <row r="292" spans="1:124" ht="23" customHeight="1" thickBot="1">
      <c r="A292" s="82"/>
      <c r="B292" s="15"/>
      <c r="C292" s="16"/>
      <c r="D292" s="15"/>
      <c r="E292" s="16"/>
      <c r="F292" s="15"/>
      <c r="G292" s="16"/>
      <c r="H292" s="15"/>
      <c r="I292" s="16"/>
      <c r="J292" s="15"/>
      <c r="K292" s="16"/>
      <c r="M292" s="64">
        <f t="shared" si="140"/>
        <v>0</v>
      </c>
      <c r="N292" s="56" t="str">
        <f>IF(DP289=0,"BOŞ",IF(DP289=1,"DERS",IF(DP289&gt;1,"ÇAKIŞMA")))</f>
        <v>BOŞ</v>
      </c>
      <c r="O292" s="56" t="str">
        <f>IF(DP290=0,"BOŞ",IF(DP290=1,"DERS",IF(DP290&gt;1,"ÇAKIŞMA")))</f>
        <v>BOŞ</v>
      </c>
      <c r="P292" s="56" t="str">
        <f>IF(DP291=0,"BOŞ",IF(DP291=1,"DERS",IF(DP291&gt;1,"ÇAKIŞMA")))</f>
        <v>BOŞ</v>
      </c>
      <c r="Q292" s="56" t="str">
        <f>IF(DP292=0,"BOŞ",IF(DP292=1,"DERS",IF(DP292&gt;1,"ÇAKIŞMA")))</f>
        <v>BOŞ</v>
      </c>
      <c r="R292" s="57" t="str">
        <f>IF(DP293=0,"BOŞ",IF(DP293=1,"DERS",IF(DP293&gt;1,"ÇAKIŞMA")))</f>
        <v>BOŞ</v>
      </c>
      <c r="DL292" s="40" t="s">
        <v>9</v>
      </c>
      <c r="DM292" s="29">
        <f>IFERROR(VLOOKUP(I289,$BP$3:$CD$60,2,0),0)</f>
        <v>0</v>
      </c>
      <c r="DN292" s="30">
        <f>IFERROR(VLOOKUP(I290,$BP$3:$CD$60,3,0),0)</f>
        <v>0</v>
      </c>
      <c r="DO292" s="30">
        <f>IFERROR(VLOOKUP(I291,$BP$3:$CD$60,4,0),0)</f>
        <v>0</v>
      </c>
      <c r="DP292" s="30">
        <f>IFERROR(VLOOKUP(I292,$BP$3:$CD$60,5,0),0)</f>
        <v>0</v>
      </c>
      <c r="DQ292" s="30">
        <f>IFERROR(VLOOKUP(I293,$BP$3:$CD$60,6,0),0)</f>
        <v>0</v>
      </c>
      <c r="DR292" s="30">
        <f>IFERROR(VLOOKUP(I294,$BP$3:$CD$60,7,0),0)</f>
        <v>0</v>
      </c>
      <c r="DS292" s="30">
        <f>IFERROR(VLOOKUP(I295,$BP$3:$CD$60,8,0),0)</f>
        <v>0</v>
      </c>
      <c r="DT292" s="34">
        <f>IFERROR(VLOOKUP(I296,$BP$3:$CD$60,9,0),0)</f>
        <v>0</v>
      </c>
    </row>
    <row r="293" spans="1:124" ht="23" customHeight="1" thickBot="1">
      <c r="A293" s="82"/>
      <c r="B293" s="15"/>
      <c r="C293" s="16"/>
      <c r="D293" s="15"/>
      <c r="E293" s="16"/>
      <c r="F293" s="15"/>
      <c r="G293" s="16"/>
      <c r="H293" s="15"/>
      <c r="I293" s="16"/>
      <c r="J293" s="74"/>
      <c r="K293" s="113"/>
      <c r="M293" s="64">
        <f t="shared" si="140"/>
        <v>0</v>
      </c>
      <c r="N293" s="56" t="str">
        <f>IF(DQ289=0,"BOŞ",IF(DQ289=1,"DERS",IF(DQ289&gt;1,"ÇAKIŞMA")))</f>
        <v>BOŞ</v>
      </c>
      <c r="O293" s="56" t="str">
        <f>IF(DQ290=0,"BOŞ",IF(DQ290=1,"DERS",IF(DQ290&gt;1,"ÇAKIŞMA")))</f>
        <v>BOŞ</v>
      </c>
      <c r="P293" s="56" t="str">
        <f>IF(DQ291=0,"BOŞ",IF(DQ291=1,"DERS",IF(DQ291&gt;1,"ÇAKIŞMA")))</f>
        <v>BOŞ</v>
      </c>
      <c r="Q293" s="56" t="str">
        <f>IF(DQ292=0,"BOŞ",IF(DQ292=1,"DERS",IF(DQ292&gt;1,"ÇAKIŞMA")))</f>
        <v>BOŞ</v>
      </c>
      <c r="R293" s="57" t="str">
        <f>IF(DQ293=0,"BOŞ",IF(DQ293=1,"DERS",IF(DQ293&gt;1,"ÇAKIŞMA")))</f>
        <v>BOŞ</v>
      </c>
      <c r="DL293" s="41" t="s">
        <v>10</v>
      </c>
      <c r="DM293" s="31">
        <f>IFERROR(VLOOKUP(K289,$CF$3:$CT$60,2,0),0)</f>
        <v>0</v>
      </c>
      <c r="DN293" s="32">
        <f>IFERROR(VLOOKUP(K290,$CF$3:$CT$60,3,0),0)</f>
        <v>0</v>
      </c>
      <c r="DO293" s="32">
        <f>IFERROR(VLOOKUP(K291,$CF$3:$CT$60,4,0),0)</f>
        <v>0</v>
      </c>
      <c r="DP293" s="32">
        <f>IFERROR(VLOOKUP(K292,$CF$3:$CT$60,5,0),0)</f>
        <v>0</v>
      </c>
      <c r="DQ293" s="32">
        <f>IFERROR(VLOOKUP(K293,$CF$3:$CT$60,6,0),0)</f>
        <v>0</v>
      </c>
      <c r="DR293" s="32">
        <f>IFERROR(VLOOKUP(K294,$CF$3:$CT$60,7,0),0)</f>
        <v>0</v>
      </c>
      <c r="DS293" s="32">
        <f>IFERROR(VLOOKUP(K295,$CF$3:$CT$60,8,0),0)</f>
        <v>0</v>
      </c>
      <c r="DT293" s="35">
        <f>IFERROR(VLOOKUP(K296,$CF$3:$CT$60,9,0),0)</f>
        <v>0</v>
      </c>
    </row>
    <row r="294" spans="1:124" ht="23" customHeight="1" thickBot="1">
      <c r="A294" s="82"/>
      <c r="B294" s="15"/>
      <c r="C294" s="16"/>
      <c r="D294" s="15"/>
      <c r="E294" s="16"/>
      <c r="F294" s="15"/>
      <c r="G294" s="16"/>
      <c r="H294" s="15"/>
      <c r="I294" s="16"/>
      <c r="J294" s="74"/>
      <c r="K294" s="16"/>
      <c r="M294" s="64">
        <f t="shared" si="140"/>
        <v>0</v>
      </c>
      <c r="N294" s="56" t="str">
        <f>IF(DR289=0,"BOŞ",IF(DR289=1,"DERS",IF(DR289&gt;1,"ÇAKIŞMA")))</f>
        <v>BOŞ</v>
      </c>
      <c r="O294" s="56" t="str">
        <f>IF(DR290=0,"BOŞ",IF(DR290=1,"DERS",IF(DR290&gt;1,"ÇAKIŞMA")))</f>
        <v>BOŞ</v>
      </c>
      <c r="P294" s="56" t="str">
        <f>IF(DR291=0,"BOŞ",IF(DR291=1,"DERS",IF(DR291&gt;1,"ÇAKIŞMA")))</f>
        <v>BOŞ</v>
      </c>
      <c r="Q294" s="56" t="str">
        <f>IF(DR292=0,"BOŞ",IF(DR292=1,"DERS",IF(DR292&gt;1,"ÇAKIŞMA")))</f>
        <v>BOŞ</v>
      </c>
      <c r="R294" s="57" t="str">
        <f>IF(DR293=0,"BOŞ",IF(DR293=1,"DERS",IF(DR293&gt;1,"ÇAKIŞMA")))</f>
        <v>BOŞ</v>
      </c>
    </row>
    <row r="295" spans="1:124" ht="23" customHeight="1" thickBot="1">
      <c r="A295" s="82"/>
      <c r="B295" s="15"/>
      <c r="C295" s="16"/>
      <c r="D295" s="15"/>
      <c r="E295" s="16"/>
      <c r="F295" s="15"/>
      <c r="G295" s="16"/>
      <c r="H295" s="15"/>
      <c r="I295" s="16"/>
      <c r="J295" s="15"/>
      <c r="K295" s="16"/>
      <c r="M295" s="64">
        <f t="shared" si="140"/>
        <v>0</v>
      </c>
      <c r="N295" s="56" t="str">
        <f>IF(DS289=0,"BOŞ",IF(DS289=1,"DERS",IF(DS289&gt;1,"ÇAKIŞMA")))</f>
        <v>BOŞ</v>
      </c>
      <c r="O295" s="56" t="str">
        <f>IF(DS290=0,"BOŞ",IF(DS290=1,"DERS",IF(DS290&gt;1,"ÇAKIŞMA")))</f>
        <v>BOŞ</v>
      </c>
      <c r="P295" s="56" t="str">
        <f>IF(DS291=0,"BOŞ",IF(DS291=1,"DERS",IF(DS291&gt;1,"ÇAKIŞMA")))</f>
        <v>BOŞ</v>
      </c>
      <c r="Q295" s="56" t="str">
        <f>IF(DS292=0,"BOŞ",IF(DS292=1,"DERS",IF(DS292&gt;1,"ÇAKIŞMA")))</f>
        <v>BOŞ</v>
      </c>
      <c r="R295" s="57" t="str">
        <f>IF(DS293=0,"BOŞ",IF(DS293=1,"DERS",IF(DS293&gt;1,"ÇAKIŞMA")))</f>
        <v>BOŞ</v>
      </c>
    </row>
    <row r="296" spans="1:124" ht="23" customHeight="1" thickBot="1">
      <c r="A296" s="71"/>
      <c r="B296" s="17"/>
      <c r="C296" s="18"/>
      <c r="D296" s="17"/>
      <c r="E296" s="18"/>
      <c r="F296" s="17"/>
      <c r="G296" s="18"/>
      <c r="H296" s="17"/>
      <c r="I296" s="18"/>
      <c r="J296" s="17"/>
      <c r="K296" s="18"/>
      <c r="M296" s="87">
        <f t="shared" si="140"/>
        <v>0</v>
      </c>
      <c r="N296" s="58" t="str">
        <f>IF(DT289=0,"BOŞ",IF(DT289=1,"DERS",IF(DT289&gt;1,"ÇAKIŞMA")))</f>
        <v>BOŞ</v>
      </c>
      <c r="O296" s="58" t="str">
        <f>IF(DT290=0,"BOŞ",IF(DT290=1,"DERS",IF(DT290&gt;1,"ÇAKIŞMA")))</f>
        <v>BOŞ</v>
      </c>
      <c r="P296" s="58" t="str">
        <f>IF(DT291=0,"BOŞ",IF(DT291=1,"DERS",IF(DT291&gt;1,"ÇAKIŞMA")))</f>
        <v>BOŞ</v>
      </c>
      <c r="Q296" s="58" t="str">
        <f>IF(DT292=0,"BOŞ",IF(DT292=1,"DERS",IF(DT292&gt;1,"ÇAKIŞMA")))</f>
        <v>BOŞ</v>
      </c>
      <c r="R296" s="59" t="str">
        <f>IF(DT293=0,"BOŞ",IF(DT293=1,"DERS",IF(DT293&gt;1,"ÇAKIŞMA")))</f>
        <v>BOŞ</v>
      </c>
    </row>
    <row r="297" spans="1:124" ht="23" customHeight="1" thickBot="1">
      <c r="A297" s="69"/>
      <c r="B297" s="83"/>
      <c r="C297" s="69"/>
      <c r="D297" s="83"/>
      <c r="E297" s="69"/>
      <c r="F297" s="83"/>
      <c r="G297" s="69"/>
      <c r="H297" s="83"/>
      <c r="I297" s="69"/>
      <c r="J297" s="83"/>
      <c r="K297" s="69"/>
      <c r="M297" s="65"/>
      <c r="N297" s="60"/>
      <c r="O297" s="60"/>
      <c r="P297" s="60"/>
      <c r="Q297" s="60"/>
      <c r="R297" s="60"/>
    </row>
    <row r="298" spans="1:124" ht="23" customHeight="1" thickBot="1">
      <c r="A298" s="197"/>
      <c r="B298" s="197"/>
      <c r="C298" s="197"/>
      <c r="D298" s="197"/>
      <c r="E298" s="197"/>
      <c r="F298" s="198"/>
      <c r="G298" s="198"/>
      <c r="H298" s="198"/>
      <c r="I298" s="199"/>
      <c r="J298" s="199"/>
      <c r="K298" s="199"/>
      <c r="M298" s="62"/>
      <c r="N298" s="200" t="s">
        <v>11</v>
      </c>
      <c r="O298" s="200"/>
      <c r="P298" s="200"/>
      <c r="Q298" s="200"/>
      <c r="R298" s="200"/>
      <c r="DL298" s="37">
        <f>A298</f>
        <v>0</v>
      </c>
      <c r="DM298" s="36"/>
      <c r="DN298" s="36"/>
      <c r="DO298" s="36"/>
      <c r="DP298" s="36"/>
      <c r="DQ298" s="183">
        <f>I298</f>
        <v>0</v>
      </c>
      <c r="DR298" s="183"/>
      <c r="DS298" s="183"/>
      <c r="DT298" s="184"/>
    </row>
    <row r="299" spans="1:124" ht="23" customHeight="1" thickBot="1">
      <c r="A299" s="70"/>
      <c r="B299" s="201"/>
      <c r="C299" s="202"/>
      <c r="D299" s="201"/>
      <c r="E299" s="202"/>
      <c r="F299" s="201"/>
      <c r="G299" s="202"/>
      <c r="H299" s="201"/>
      <c r="I299" s="202"/>
      <c r="J299" s="201"/>
      <c r="K299" s="202"/>
      <c r="M299" s="63" t="s">
        <v>0</v>
      </c>
      <c r="N299" s="54" t="s">
        <v>6</v>
      </c>
      <c r="O299" s="54" t="s">
        <v>7</v>
      </c>
      <c r="P299" s="54" t="s">
        <v>8</v>
      </c>
      <c r="Q299" s="54" t="s">
        <v>9</v>
      </c>
      <c r="R299" s="55" t="s">
        <v>10</v>
      </c>
      <c r="DL299" s="39" t="s">
        <v>14</v>
      </c>
      <c r="DM299" s="27">
        <v>8</v>
      </c>
      <c r="DN299" s="26">
        <v>9</v>
      </c>
      <c r="DO299" s="26">
        <v>10</v>
      </c>
      <c r="DP299" s="26">
        <v>11</v>
      </c>
      <c r="DQ299" s="26">
        <v>13</v>
      </c>
      <c r="DR299" s="26">
        <v>14</v>
      </c>
      <c r="DS299" s="26">
        <v>15</v>
      </c>
      <c r="DT299" s="28">
        <v>16</v>
      </c>
    </row>
    <row r="300" spans="1:124" ht="23" customHeight="1" thickBot="1">
      <c r="A300" s="82"/>
      <c r="B300" s="15"/>
      <c r="C300" s="16"/>
      <c r="D300" s="15"/>
      <c r="E300" s="16"/>
      <c r="F300" s="15"/>
      <c r="G300" s="16"/>
      <c r="H300" s="15"/>
      <c r="I300" s="16"/>
      <c r="J300" s="15"/>
      <c r="K300" s="16"/>
      <c r="M300" s="64">
        <f t="shared" ref="M300:M307" si="141">A300</f>
        <v>0</v>
      </c>
      <c r="N300" s="56" t="str">
        <f>IF(DM300=0,"BOŞ",IF(DM300=1,"DERS",IF(DM300&gt;1,"ÇAKIŞMA")))</f>
        <v>BOŞ</v>
      </c>
      <c r="O300" s="56" t="str">
        <f>IF(DM301=0,"BOŞ",IF(DM301=1,"DERS",IF(DM301&gt;1,"ÇAKIŞMA")))</f>
        <v>BOŞ</v>
      </c>
      <c r="P300" s="56" t="str">
        <f>IF(DM302=0,"BOŞ",IF(DM302=1,"DERS",IF(DM302&gt;1,"ÇAKIŞMA")))</f>
        <v>BOŞ</v>
      </c>
      <c r="Q300" s="56" t="str">
        <f>IF(DM303=0,"BOŞ",IF(DM303=1,"DERS",IF(DM303&gt;1,"ÇAKIŞMA")))</f>
        <v>BOŞ</v>
      </c>
      <c r="R300" s="57" t="str">
        <f>IF(DM304=0,"BOŞ",IF(DM304=1,"DERS",IF(DM304&gt;1,"ÇAKIŞMA")))</f>
        <v>BOŞ</v>
      </c>
      <c r="DL300" s="40" t="s">
        <v>13</v>
      </c>
      <c r="DM300" s="29">
        <f>IFERROR(VLOOKUP(C300,$T$3:$AH$60,2,0),0)</f>
        <v>0</v>
      </c>
      <c r="DN300" s="29">
        <f>IFERROR(VLOOKUP(C301,$T$3:$AH$60,3,0),0)</f>
        <v>0</v>
      </c>
      <c r="DO300" s="29">
        <f>IFERROR(VLOOKUP(C302,$T$3:$AH$60,4,0),0)</f>
        <v>0</v>
      </c>
      <c r="DP300" s="29">
        <f>IFERROR(VLOOKUP(C303,$T$3:$AH$60,5,0),0)</f>
        <v>0</v>
      </c>
      <c r="DQ300" s="29">
        <f>IFERROR(VLOOKUP(C304,$T$3:$AH$60,6,0),0)</f>
        <v>0</v>
      </c>
      <c r="DR300" s="29">
        <f>IFERROR(VLOOKUP(C305,$T$3:$AH$60,7,0),0)</f>
        <v>0</v>
      </c>
      <c r="DS300" s="29">
        <f>IFERROR(VLOOKUP(C306,$T$3:$AH$60,8,0),0)</f>
        <v>0</v>
      </c>
      <c r="DT300" s="38">
        <f>IFERROR(VLOOKUP(C307,$T$3:$AH$60,9,0),0)</f>
        <v>0</v>
      </c>
    </row>
    <row r="301" spans="1:124" ht="23" customHeight="1" thickBot="1">
      <c r="A301" s="82"/>
      <c r="B301" s="15"/>
      <c r="C301" s="16"/>
      <c r="D301" s="15"/>
      <c r="E301" s="16"/>
      <c r="F301" s="15"/>
      <c r="G301" s="16"/>
      <c r="H301" s="15"/>
      <c r="I301" s="16"/>
      <c r="J301" s="15"/>
      <c r="K301" s="16"/>
      <c r="M301" s="64">
        <f t="shared" si="141"/>
        <v>0</v>
      </c>
      <c r="N301" s="56" t="str">
        <f>IF(DN300=0,"BOŞ",IF(DN300=1,"DERS",IF(DN300&gt;1,"ÇAKIŞMA")))</f>
        <v>BOŞ</v>
      </c>
      <c r="O301" s="56" t="str">
        <f>IF(DN301=0,"BOŞ",IF(DN301=1,"DERS",IF(DN301&gt;1,"ÇAKIŞMA")))</f>
        <v>BOŞ</v>
      </c>
      <c r="P301" s="56" t="str">
        <f>IF(DN302=0,"BOŞ",IF(DN302=1,"DERS",IF(DN302&gt;1,"ÇAKIŞMA")))</f>
        <v>BOŞ</v>
      </c>
      <c r="Q301" s="56" t="str">
        <f>IF(DN303=0,"BOŞ",IF(DN303=1,"DERS",IF(DN303&gt;1,"ÇAKIŞMA")))</f>
        <v>BOŞ</v>
      </c>
      <c r="R301" s="57" t="str">
        <f>IF(DN304=0,"BOŞ",IF(DN304=1,"DERS",IF(DN304&gt;1,"ÇAKIŞMA")))</f>
        <v>BOŞ</v>
      </c>
      <c r="DL301" s="40" t="s">
        <v>7</v>
      </c>
      <c r="DM301" s="29">
        <f>IFERROR(VLOOKUP(E300,$AJ$3:$AX$60,2,0),0)</f>
        <v>0</v>
      </c>
      <c r="DN301" s="29">
        <f>IFERROR(VLOOKUP(E301,$AJ$3:$AX$60,3,0),0)</f>
        <v>0</v>
      </c>
      <c r="DO301" s="29">
        <f>IFERROR(VLOOKUP(E302,$AJ$3:$AX$60,4,0),0)</f>
        <v>0</v>
      </c>
      <c r="DP301" s="29">
        <f>IFERROR(VLOOKUP(E303,$AJ$3:$AX$60,5,0),0)</f>
        <v>0</v>
      </c>
      <c r="DQ301" s="29">
        <f>IFERROR(VLOOKUP(E304,$AJ$3:$AX$60,6,0),0)</f>
        <v>0</v>
      </c>
      <c r="DR301" s="29">
        <f>IFERROR(VLOOKUP(E305,$AJ$3:$AX$60,7,0),0)</f>
        <v>0</v>
      </c>
      <c r="DS301" s="29">
        <f>IFERROR(VLOOKUP(E306,$AJ$3:$AX$60,8,0),0)</f>
        <v>0</v>
      </c>
      <c r="DT301" s="38">
        <f>IFERROR(VLOOKUP(E307,$AJ$3:$AX$60,9,0),0)</f>
        <v>0</v>
      </c>
    </row>
    <row r="302" spans="1:124" ht="23" customHeight="1" thickBot="1">
      <c r="A302" s="82"/>
      <c r="B302" s="15"/>
      <c r="C302" s="16"/>
      <c r="D302" s="15"/>
      <c r="E302" s="16"/>
      <c r="F302" s="15"/>
      <c r="G302" s="16"/>
      <c r="H302" s="15"/>
      <c r="I302" s="16"/>
      <c r="J302" s="15"/>
      <c r="K302" s="16"/>
      <c r="M302" s="64">
        <f t="shared" si="141"/>
        <v>0</v>
      </c>
      <c r="N302" s="56" t="str">
        <f>IF(DO300=0,"BOŞ",IF(DO300=1,"DERS",IF(DO300&gt;1,"ÇAKIŞMA")))</f>
        <v>BOŞ</v>
      </c>
      <c r="O302" s="56" t="str">
        <f>IF(DO301=0,"BOŞ",IF(DO301=1,"DERS",IF(DO301&gt;1,"ÇAKIŞMA")))</f>
        <v>BOŞ</v>
      </c>
      <c r="P302" s="56" t="str">
        <f>IF(DO302=0,"BOŞ",IF(DO302=1,"DERS",IF(DO302&gt;1,"ÇAKIŞMA")))</f>
        <v>BOŞ</v>
      </c>
      <c r="Q302" s="56" t="str">
        <f>IF(DO303=0,"BOŞ",IF(DO303=1,"DERS",IF(DO303&gt;1,"ÇAKIŞMA")))</f>
        <v>BOŞ</v>
      </c>
      <c r="R302" s="57" t="str">
        <f>IF(DO304=0,"BOŞ",IF(DO304=1,"DERS",IF(DO304&gt;1,"ÇAKIŞMA")))</f>
        <v>BOŞ</v>
      </c>
      <c r="DL302" s="40" t="s">
        <v>8</v>
      </c>
      <c r="DM302" s="29">
        <f>IFERROR(VLOOKUP(G300,$AZ$3:$BN$60,2,0),0)</f>
        <v>0</v>
      </c>
      <c r="DN302" s="30">
        <f>IFERROR(VLOOKUP(G301,$AZ$3:$BN$60,3,0),0)</f>
        <v>0</v>
      </c>
      <c r="DO302" s="30">
        <f>IFERROR(VLOOKUP(G302,$AZ$3:$BN$60,4,0),0)</f>
        <v>0</v>
      </c>
      <c r="DP302" s="30">
        <f>IFERROR(VLOOKUP(G303,$AZ$3:$BN$60,5,0),0)</f>
        <v>0</v>
      </c>
      <c r="DQ302" s="30">
        <f>IFERROR(VLOOKUP(G304,$AZ$3:$BN$60,6,0),0)</f>
        <v>0</v>
      </c>
      <c r="DR302" s="30">
        <f>IFERROR(VLOOKUP(G305,$AZ$3:$BN$60,7,0),0)</f>
        <v>0</v>
      </c>
      <c r="DS302" s="30">
        <f>IFERROR(VLOOKUP(G306,$AZ$3:$BN$60,8,0),0)</f>
        <v>0</v>
      </c>
      <c r="DT302" s="34">
        <f>IFERROR(VLOOKUP(G307,$AZ$3:$BN$60,9,0),0)</f>
        <v>0</v>
      </c>
    </row>
    <row r="303" spans="1:124" ht="23" customHeight="1" thickBot="1">
      <c r="A303" s="82"/>
      <c r="B303" s="15"/>
      <c r="C303" s="16"/>
      <c r="D303" s="15"/>
      <c r="E303" s="16"/>
      <c r="F303" s="15"/>
      <c r="G303" s="16"/>
      <c r="H303" s="15"/>
      <c r="I303" s="16"/>
      <c r="J303" s="15"/>
      <c r="K303" s="16"/>
      <c r="M303" s="64">
        <f t="shared" si="141"/>
        <v>0</v>
      </c>
      <c r="N303" s="56" t="str">
        <f>IF(DP300=0,"BOŞ",IF(DP300=1,"DERS",IF(DP300&gt;1,"ÇAKIŞMA")))</f>
        <v>BOŞ</v>
      </c>
      <c r="O303" s="56" t="str">
        <f>IF(DP301=0,"BOŞ",IF(DP301=1,"DERS",IF(DP301&gt;1,"ÇAKIŞMA")))</f>
        <v>BOŞ</v>
      </c>
      <c r="P303" s="56" t="str">
        <f>IF(DP302=0,"BOŞ",IF(DP302=1,"DERS",IF(DP302&gt;1,"ÇAKIŞMA")))</f>
        <v>BOŞ</v>
      </c>
      <c r="Q303" s="56" t="str">
        <f>IF(DP303=0,"BOŞ",IF(DP303=1,"DERS",IF(DP303&gt;1,"ÇAKIŞMA")))</f>
        <v>BOŞ</v>
      </c>
      <c r="R303" s="57" t="str">
        <f>IF(DP304=0,"BOŞ",IF(DP304=1,"DERS",IF(DP304&gt;1,"ÇAKIŞMA")))</f>
        <v>BOŞ</v>
      </c>
      <c r="DL303" s="40" t="s">
        <v>9</v>
      </c>
      <c r="DM303" s="29">
        <f>IFERROR(VLOOKUP(I300,$BP$3:$CD$60,2,0),0)</f>
        <v>0</v>
      </c>
      <c r="DN303" s="30">
        <f>IFERROR(VLOOKUP(I301,$BP$3:$CD$60,3,0),0)</f>
        <v>0</v>
      </c>
      <c r="DO303" s="30">
        <f>IFERROR(VLOOKUP(I302,$BP$3:$CD$60,4,0),0)</f>
        <v>0</v>
      </c>
      <c r="DP303" s="30">
        <f>IFERROR(VLOOKUP(I303,$BP$3:$CD$60,5,0),0)</f>
        <v>0</v>
      </c>
      <c r="DQ303" s="30">
        <f>IFERROR(VLOOKUP(I304,$BP$3:$CD$60,6,0),0)</f>
        <v>0</v>
      </c>
      <c r="DR303" s="30">
        <f>IFERROR(VLOOKUP(I305,$BP$3:$CD$60,7,0),0)</f>
        <v>0</v>
      </c>
      <c r="DS303" s="30">
        <f>IFERROR(VLOOKUP(I306,$BP$3:$CD$60,8,0),0)</f>
        <v>0</v>
      </c>
      <c r="DT303" s="34">
        <f>IFERROR(VLOOKUP(I307,$BP$3:$CD$60,9,0),0)</f>
        <v>0</v>
      </c>
    </row>
    <row r="304" spans="1:124" ht="23" customHeight="1" thickBot="1">
      <c r="A304" s="82"/>
      <c r="B304" s="15"/>
      <c r="C304" s="16"/>
      <c r="D304" s="15"/>
      <c r="E304" s="16"/>
      <c r="F304" s="15"/>
      <c r="G304" s="16"/>
      <c r="H304" s="15"/>
      <c r="I304" s="16"/>
      <c r="J304" s="15"/>
      <c r="K304" s="16"/>
      <c r="M304" s="64">
        <f t="shared" si="141"/>
        <v>0</v>
      </c>
      <c r="N304" s="56" t="str">
        <f>IF(DQ300=0,"BOŞ",IF(DQ300=1,"DERS",IF(DQ300&gt;1,"ÇAKIŞMA")))</f>
        <v>BOŞ</v>
      </c>
      <c r="O304" s="56" t="str">
        <f>IF(DQ301=0,"BOŞ",IF(DQ301=1,"DERS",IF(DQ301&gt;1,"ÇAKIŞMA")))</f>
        <v>BOŞ</v>
      </c>
      <c r="P304" s="56" t="str">
        <f>IF(DQ302=0,"BOŞ",IF(DQ302=1,"DERS",IF(DQ302&gt;1,"ÇAKIŞMA")))</f>
        <v>BOŞ</v>
      </c>
      <c r="Q304" s="56" t="str">
        <f>IF(DQ303=0,"BOŞ",IF(DQ303=1,"DERS",IF(DQ303&gt;1,"ÇAKIŞMA")))</f>
        <v>BOŞ</v>
      </c>
      <c r="R304" s="57" t="str">
        <f>IF(DQ304=0,"BOŞ",IF(DQ304=1,"DERS",IF(DQ304&gt;1,"ÇAKIŞMA")))</f>
        <v>BOŞ</v>
      </c>
      <c r="DL304" s="41" t="s">
        <v>10</v>
      </c>
      <c r="DM304" s="31">
        <f>IFERROR(VLOOKUP(K300,$CF$3:$CT$60,2,0),0)</f>
        <v>0</v>
      </c>
      <c r="DN304" s="32">
        <f>IFERROR(VLOOKUP(K301,$CF$3:$CT$60,3,0),0)</f>
        <v>0</v>
      </c>
      <c r="DO304" s="32">
        <f>IFERROR(VLOOKUP(K302,$CF$3:$CT$60,4,0),0)</f>
        <v>0</v>
      </c>
      <c r="DP304" s="32">
        <f>IFERROR(VLOOKUP(K303,$CF$3:$CT$60,5,0),0)</f>
        <v>0</v>
      </c>
      <c r="DQ304" s="32">
        <f>IFERROR(VLOOKUP(K304,$CF$3:$CT$60,6,0),0)</f>
        <v>0</v>
      </c>
      <c r="DR304" s="32">
        <f>IFERROR(VLOOKUP(K305,$CF$3:$CT$60,7,0),0)</f>
        <v>0</v>
      </c>
      <c r="DS304" s="32">
        <f>IFERROR(VLOOKUP(K306,$CF$3:$CT$60,8,0),0)</f>
        <v>0</v>
      </c>
      <c r="DT304" s="35">
        <f>IFERROR(VLOOKUP(K307,$CF$3:$CT$60,9,0),0)</f>
        <v>0</v>
      </c>
    </row>
    <row r="305" spans="1:124" ht="23" customHeight="1" thickBot="1">
      <c r="A305" s="82"/>
      <c r="B305" s="15"/>
      <c r="C305" s="16"/>
      <c r="D305" s="15"/>
      <c r="E305" s="16"/>
      <c r="F305" s="15"/>
      <c r="G305" s="16"/>
      <c r="H305" s="15"/>
      <c r="I305" s="16"/>
      <c r="J305" s="15"/>
      <c r="K305" s="16"/>
      <c r="M305" s="64">
        <f t="shared" si="141"/>
        <v>0</v>
      </c>
      <c r="N305" s="56" t="str">
        <f>IF(DR300=0,"BOŞ",IF(DR300=1,"DERS",IF(DR300&gt;1,"ÇAKIŞMA")))</f>
        <v>BOŞ</v>
      </c>
      <c r="O305" s="56" t="str">
        <f>IF(DR301=0,"BOŞ",IF(DR301=1,"DERS",IF(DR301&gt;1,"ÇAKIŞMA")))</f>
        <v>BOŞ</v>
      </c>
      <c r="P305" s="56" t="str">
        <f>IF(DR302=0,"BOŞ",IF(DR302=1,"DERS",IF(DR302&gt;1,"ÇAKIŞMA")))</f>
        <v>BOŞ</v>
      </c>
      <c r="Q305" s="56" t="str">
        <f>IF(DR303=0,"BOŞ",IF(DR303=1,"DERS",IF(DR303&gt;1,"ÇAKIŞMA")))</f>
        <v>BOŞ</v>
      </c>
      <c r="R305" s="57" t="str">
        <f>IF(DR304=0,"BOŞ",IF(DR304=1,"DERS",IF(DR304&gt;1,"ÇAKIŞMA")))</f>
        <v>BOŞ</v>
      </c>
    </row>
    <row r="306" spans="1:124" ht="23" customHeight="1" thickBot="1">
      <c r="A306" s="82"/>
      <c r="B306" s="15"/>
      <c r="C306" s="16"/>
      <c r="D306" s="15"/>
      <c r="E306" s="16"/>
      <c r="F306" s="15"/>
      <c r="G306" s="16"/>
      <c r="H306" s="15"/>
      <c r="I306" s="16"/>
      <c r="J306" s="15"/>
      <c r="K306" s="16"/>
      <c r="M306" s="64">
        <f t="shared" si="141"/>
        <v>0</v>
      </c>
      <c r="N306" s="56" t="str">
        <f>IF(DS300=0,"BOŞ",IF(DS300=1,"DERS",IF(DS300&gt;1,"ÇAKIŞMA")))</f>
        <v>BOŞ</v>
      </c>
      <c r="O306" s="56" t="str">
        <f>IF(DS301=0,"BOŞ",IF(DS301=1,"DERS",IF(DS301&gt;1,"ÇAKIŞMA")))</f>
        <v>BOŞ</v>
      </c>
      <c r="P306" s="56" t="str">
        <f>IF(DS302=0,"BOŞ",IF(DS302=1,"DERS",IF(DS302&gt;1,"ÇAKIŞMA")))</f>
        <v>BOŞ</v>
      </c>
      <c r="Q306" s="56" t="str">
        <f>IF(DS303=0,"BOŞ",IF(DS303=1,"DERS",IF(DS303&gt;1,"ÇAKIŞMA")))</f>
        <v>BOŞ</v>
      </c>
      <c r="R306" s="57" t="str">
        <f>IF(DS304=0,"BOŞ",IF(DS304=1,"DERS",IF(DS304&gt;1,"ÇAKIŞMA")))</f>
        <v>BOŞ</v>
      </c>
    </row>
    <row r="307" spans="1:124" ht="23" customHeight="1" thickBot="1">
      <c r="A307" s="71"/>
      <c r="B307" s="17"/>
      <c r="C307" s="18"/>
      <c r="D307" s="17"/>
      <c r="E307" s="18"/>
      <c r="F307" s="17"/>
      <c r="G307" s="18"/>
      <c r="H307" s="17"/>
      <c r="I307" s="18"/>
      <c r="J307" s="17"/>
      <c r="K307" s="18"/>
      <c r="M307" s="87">
        <f t="shared" si="141"/>
        <v>0</v>
      </c>
      <c r="N307" s="58" t="str">
        <f>IF(DT300=0,"BOŞ",IF(DT300=1,"DERS",IF(DT300&gt;1,"ÇAKIŞMA")))</f>
        <v>BOŞ</v>
      </c>
      <c r="O307" s="58" t="str">
        <f>IF(DT301=0,"BOŞ",IF(DT301=1,"DERS",IF(DT301&gt;1,"ÇAKIŞMA")))</f>
        <v>BOŞ</v>
      </c>
      <c r="P307" s="58" t="str">
        <f>IF(DT302=0,"BOŞ",IF(DT302=1,"DERS",IF(DT302&gt;1,"ÇAKIŞMA")))</f>
        <v>BOŞ</v>
      </c>
      <c r="Q307" s="58" t="str">
        <f>IF(DT303=0,"BOŞ",IF(DT303=1,"DERS",IF(DT303&gt;1,"ÇAKIŞMA")))</f>
        <v>BOŞ</v>
      </c>
      <c r="R307" s="59" t="str">
        <f>IF(DT304=0,"BOŞ",IF(DT304=1,"DERS",IF(DT304&gt;1,"ÇAKIŞMA")))</f>
        <v>BOŞ</v>
      </c>
    </row>
    <row r="308" spans="1:124" ht="23" customHeight="1" thickBot="1">
      <c r="A308" s="69"/>
      <c r="B308" s="83"/>
      <c r="C308" s="69"/>
      <c r="D308" s="83"/>
      <c r="E308" s="69"/>
      <c r="F308" s="83"/>
      <c r="G308" s="69"/>
      <c r="H308" s="83"/>
      <c r="I308" s="69"/>
      <c r="J308" s="83"/>
      <c r="K308" s="69"/>
      <c r="M308" s="65"/>
      <c r="N308" s="60"/>
      <c r="O308" s="60"/>
      <c r="P308" s="60"/>
      <c r="Q308" s="60"/>
      <c r="R308" s="60"/>
    </row>
    <row r="309" spans="1:124" ht="23" customHeight="1" thickBot="1">
      <c r="A309" s="197"/>
      <c r="B309" s="197"/>
      <c r="C309" s="197"/>
      <c r="D309" s="197"/>
      <c r="E309" s="197"/>
      <c r="F309" s="198"/>
      <c r="G309" s="198"/>
      <c r="H309" s="198"/>
      <c r="I309" s="199"/>
      <c r="J309" s="199"/>
      <c r="K309" s="199"/>
      <c r="M309" s="62"/>
      <c r="N309" s="200" t="s">
        <v>11</v>
      </c>
      <c r="O309" s="200"/>
      <c r="P309" s="200"/>
      <c r="Q309" s="200"/>
      <c r="R309" s="200"/>
      <c r="DL309" s="37">
        <f>A309</f>
        <v>0</v>
      </c>
      <c r="DM309" s="36"/>
      <c r="DN309" s="36"/>
      <c r="DO309" s="36"/>
      <c r="DP309" s="36"/>
      <c r="DQ309" s="183">
        <f>I309</f>
        <v>0</v>
      </c>
      <c r="DR309" s="183"/>
      <c r="DS309" s="183"/>
      <c r="DT309" s="184"/>
    </row>
    <row r="310" spans="1:124" ht="23" customHeight="1" thickBot="1">
      <c r="A310" s="70"/>
      <c r="B310" s="201"/>
      <c r="C310" s="202"/>
      <c r="D310" s="201"/>
      <c r="E310" s="202"/>
      <c r="F310" s="201"/>
      <c r="G310" s="202"/>
      <c r="H310" s="201"/>
      <c r="I310" s="202"/>
      <c r="J310" s="201"/>
      <c r="K310" s="202"/>
      <c r="M310" s="63" t="s">
        <v>0</v>
      </c>
      <c r="N310" s="54" t="s">
        <v>6</v>
      </c>
      <c r="O310" s="54" t="s">
        <v>7</v>
      </c>
      <c r="P310" s="54" t="s">
        <v>8</v>
      </c>
      <c r="Q310" s="54" t="s">
        <v>9</v>
      </c>
      <c r="R310" s="55" t="s">
        <v>10</v>
      </c>
      <c r="DL310" s="39" t="s">
        <v>14</v>
      </c>
      <c r="DM310" s="27">
        <v>8</v>
      </c>
      <c r="DN310" s="26">
        <v>9</v>
      </c>
      <c r="DO310" s="26">
        <v>10</v>
      </c>
      <c r="DP310" s="26">
        <v>11</v>
      </c>
      <c r="DQ310" s="26">
        <v>13</v>
      </c>
      <c r="DR310" s="26">
        <v>14</v>
      </c>
      <c r="DS310" s="26">
        <v>15</v>
      </c>
      <c r="DT310" s="28">
        <v>16</v>
      </c>
    </row>
    <row r="311" spans="1:124" ht="23" customHeight="1" thickBot="1">
      <c r="A311" s="82"/>
      <c r="B311" s="15"/>
      <c r="C311" s="16"/>
      <c r="D311" s="15"/>
      <c r="E311" s="16"/>
      <c r="F311" s="15"/>
      <c r="G311" s="16"/>
      <c r="H311" s="15"/>
      <c r="I311" s="16"/>
      <c r="J311" s="15"/>
      <c r="K311" s="16"/>
      <c r="M311" s="64">
        <f t="shared" ref="M311:M318" si="142">A311</f>
        <v>0</v>
      </c>
      <c r="N311" s="56" t="str">
        <f>IF(DM311=0,"BOŞ",IF(DM311=1,"DERS",IF(DM311&gt;1,"ÇAKIŞMA")))</f>
        <v>BOŞ</v>
      </c>
      <c r="O311" s="56" t="str">
        <f>IF(DM312=0,"BOŞ",IF(DM312=1,"DERS",IF(DM312&gt;1,"ÇAKIŞMA")))</f>
        <v>BOŞ</v>
      </c>
      <c r="P311" s="56" t="str">
        <f>IF(DM313=0,"BOŞ",IF(DM313=1,"DERS",IF(DM313&gt;1,"ÇAKIŞMA")))</f>
        <v>BOŞ</v>
      </c>
      <c r="Q311" s="56" t="str">
        <f>IF(DM314=0,"BOŞ",IF(DM314=1,"DERS",IF(DM314&gt;1,"ÇAKIŞMA")))</f>
        <v>BOŞ</v>
      </c>
      <c r="R311" s="57" t="str">
        <f>IF(DM315=0,"BOŞ",IF(DM315=1,"DERS",IF(DM315&gt;1,"ÇAKIŞMA")))</f>
        <v>BOŞ</v>
      </c>
      <c r="DL311" s="40" t="s">
        <v>13</v>
      </c>
      <c r="DM311" s="29">
        <f>IFERROR(VLOOKUP(C311,$T$3:$AH$60,2,0),0)</f>
        <v>0</v>
      </c>
      <c r="DN311" s="29">
        <f>IFERROR(VLOOKUP(C312,$T$3:$AH$60,3,0),0)</f>
        <v>0</v>
      </c>
      <c r="DO311" s="29">
        <f>IFERROR(VLOOKUP(C313,$T$3:$AH$60,4,0),0)</f>
        <v>0</v>
      </c>
      <c r="DP311" s="29">
        <f>IFERROR(VLOOKUP(C314,$T$3:$AH$60,5,0),0)</f>
        <v>0</v>
      </c>
      <c r="DQ311" s="29">
        <f>IFERROR(VLOOKUP(C315,$T$3:$AH$60,6,0),0)</f>
        <v>0</v>
      </c>
      <c r="DR311" s="29">
        <f>IFERROR(VLOOKUP(C316,$T$3:$AH$60,7,0),0)</f>
        <v>0</v>
      </c>
      <c r="DS311" s="29">
        <f>IFERROR(VLOOKUP(C317,$T$3:$AH$60,8,0),0)</f>
        <v>0</v>
      </c>
      <c r="DT311" s="38">
        <f>IFERROR(VLOOKUP(C318,$T$3:$AH$60,9,0),0)</f>
        <v>0</v>
      </c>
    </row>
    <row r="312" spans="1:124" ht="23" customHeight="1" thickBot="1">
      <c r="A312" s="82"/>
      <c r="B312" s="15"/>
      <c r="C312" s="16"/>
      <c r="D312" s="15"/>
      <c r="E312" s="16"/>
      <c r="F312" s="15"/>
      <c r="G312" s="16"/>
      <c r="H312" s="15"/>
      <c r="I312" s="16"/>
      <c r="J312" s="15"/>
      <c r="K312" s="16"/>
      <c r="M312" s="64">
        <f t="shared" si="142"/>
        <v>0</v>
      </c>
      <c r="N312" s="56" t="str">
        <f>IF(DN311=0,"BOŞ",IF(DN311=1,"DERS",IF(DN311&gt;1,"ÇAKIŞMA")))</f>
        <v>BOŞ</v>
      </c>
      <c r="O312" s="56" t="str">
        <f>IF(DN312=0,"BOŞ",IF(DN312=1,"DERS",IF(DN312&gt;1,"ÇAKIŞMA")))</f>
        <v>BOŞ</v>
      </c>
      <c r="P312" s="56" t="str">
        <f>IF(DN313=0,"BOŞ",IF(DN313=1,"DERS",IF(DN313&gt;1,"ÇAKIŞMA")))</f>
        <v>BOŞ</v>
      </c>
      <c r="Q312" s="56" t="str">
        <f>IF(DN314=0,"BOŞ",IF(DN314=1,"DERS",IF(DN314&gt;1,"ÇAKIŞMA")))</f>
        <v>BOŞ</v>
      </c>
      <c r="R312" s="57" t="str">
        <f>IF(DN315=0,"BOŞ",IF(DN315=1,"DERS",IF(DN315&gt;1,"ÇAKIŞMA")))</f>
        <v>BOŞ</v>
      </c>
      <c r="DL312" s="40" t="s">
        <v>7</v>
      </c>
      <c r="DM312" s="29">
        <f>IFERROR(VLOOKUP(E311,$AJ$3:$AX$60,2,0),0)</f>
        <v>0</v>
      </c>
      <c r="DN312" s="29">
        <f>IFERROR(VLOOKUP(E312,$AJ$3:$AX$60,3,0),0)</f>
        <v>0</v>
      </c>
      <c r="DO312" s="29">
        <f>IFERROR(VLOOKUP(E313,$AJ$3:$AX$60,4,0),0)</f>
        <v>0</v>
      </c>
      <c r="DP312" s="29">
        <f>IFERROR(VLOOKUP(E314,$AJ$3:$AX$60,5,0),0)</f>
        <v>0</v>
      </c>
      <c r="DQ312" s="29">
        <f>IFERROR(VLOOKUP(E315,$AJ$3:$AX$60,6,0),0)</f>
        <v>0</v>
      </c>
      <c r="DR312" s="29">
        <f>IFERROR(VLOOKUP(E316,$AJ$3:$AX$60,7,0),0)</f>
        <v>0</v>
      </c>
      <c r="DS312" s="29">
        <f>IFERROR(VLOOKUP(E317,$AJ$3:$AX$60,8,0),0)</f>
        <v>0</v>
      </c>
      <c r="DT312" s="38">
        <f>IFERROR(VLOOKUP(E318,$AJ$3:$AX$60,9,0),0)</f>
        <v>0</v>
      </c>
    </row>
    <row r="313" spans="1:124" ht="23" customHeight="1" thickBot="1">
      <c r="A313" s="82"/>
      <c r="B313" s="15"/>
      <c r="C313" s="16"/>
      <c r="D313" s="15"/>
      <c r="E313" s="16"/>
      <c r="F313" s="15"/>
      <c r="G313" s="16"/>
      <c r="H313" s="15"/>
      <c r="I313" s="16"/>
      <c r="J313" s="15"/>
      <c r="K313" s="16"/>
      <c r="M313" s="64">
        <f t="shared" si="142"/>
        <v>0</v>
      </c>
      <c r="N313" s="56" t="str">
        <f>IF(DO311=0,"BOŞ",IF(DO311=1,"DERS",IF(DO311&gt;1,"ÇAKIŞMA")))</f>
        <v>BOŞ</v>
      </c>
      <c r="O313" s="56" t="str">
        <f>IF(DO312=0,"BOŞ",IF(DO312=1,"DERS",IF(DO312&gt;1,"ÇAKIŞMA")))</f>
        <v>BOŞ</v>
      </c>
      <c r="P313" s="56" t="str">
        <f>IF(DO313=0,"BOŞ",IF(DO313=1,"DERS",IF(DO313&gt;1,"ÇAKIŞMA")))</f>
        <v>BOŞ</v>
      </c>
      <c r="Q313" s="56" t="str">
        <f>IF(DO314=0,"BOŞ",IF(DO314=1,"DERS",IF(DO314&gt;1,"ÇAKIŞMA")))</f>
        <v>BOŞ</v>
      </c>
      <c r="R313" s="57" t="str">
        <f>IF(DO315=0,"BOŞ",IF(DO315=1,"DERS",IF(DO315&gt;1,"ÇAKIŞMA")))</f>
        <v>BOŞ</v>
      </c>
      <c r="DL313" s="40" t="s">
        <v>8</v>
      </c>
      <c r="DM313" s="29">
        <f>IFERROR(VLOOKUP(G311,$AZ$3:$BN$60,2,0),0)</f>
        <v>0</v>
      </c>
      <c r="DN313" s="30">
        <f>IFERROR(VLOOKUP(G312,$AZ$3:$BN$60,3,0),0)</f>
        <v>0</v>
      </c>
      <c r="DO313" s="30">
        <f>IFERROR(VLOOKUP(G313,$AZ$3:$BN$60,4,0),0)</f>
        <v>0</v>
      </c>
      <c r="DP313" s="30">
        <f>IFERROR(VLOOKUP(G314,$AZ$3:$BN$60,5,0),0)</f>
        <v>0</v>
      </c>
      <c r="DQ313" s="30">
        <f>IFERROR(VLOOKUP(G315,$AZ$3:$BN$60,6,0),0)</f>
        <v>0</v>
      </c>
      <c r="DR313" s="30">
        <f>IFERROR(VLOOKUP(G316,$AZ$3:$BN$60,7,0),0)</f>
        <v>0</v>
      </c>
      <c r="DS313" s="30">
        <f>IFERROR(VLOOKUP(G317,$AZ$3:$BN$60,8,0),0)</f>
        <v>0</v>
      </c>
      <c r="DT313" s="34">
        <f>IFERROR(VLOOKUP(G318,$AZ$3:$BN$60,9,0),0)</f>
        <v>0</v>
      </c>
    </row>
    <row r="314" spans="1:124" ht="23" customHeight="1" thickBot="1">
      <c r="A314" s="82"/>
      <c r="B314" s="15"/>
      <c r="C314" s="16"/>
      <c r="D314" s="15"/>
      <c r="E314" s="16"/>
      <c r="F314" s="15"/>
      <c r="G314" s="16"/>
      <c r="H314" s="15"/>
      <c r="I314" s="16"/>
      <c r="J314" s="15"/>
      <c r="K314" s="16"/>
      <c r="M314" s="64">
        <f t="shared" si="142"/>
        <v>0</v>
      </c>
      <c r="N314" s="56" t="str">
        <f>IF(DP311=0,"BOŞ",IF(DP311=1,"DERS",IF(DP311&gt;1,"ÇAKIŞMA")))</f>
        <v>BOŞ</v>
      </c>
      <c r="O314" s="56" t="str">
        <f>IF(DP312=0,"BOŞ",IF(DP312=1,"DERS",IF(DP312&gt;1,"ÇAKIŞMA")))</f>
        <v>BOŞ</v>
      </c>
      <c r="P314" s="56" t="str">
        <f>IF(DP313=0,"BOŞ",IF(DP313=1,"DERS",IF(DP313&gt;1,"ÇAKIŞMA")))</f>
        <v>BOŞ</v>
      </c>
      <c r="Q314" s="56" t="str">
        <f>IF(DP314=0,"BOŞ",IF(DP314=1,"DERS",IF(DP314&gt;1,"ÇAKIŞMA")))</f>
        <v>BOŞ</v>
      </c>
      <c r="R314" s="57" t="str">
        <f>IF(DP315=0,"BOŞ",IF(DP315=1,"DERS",IF(DP315&gt;1,"ÇAKIŞMA")))</f>
        <v>BOŞ</v>
      </c>
      <c r="DL314" s="40" t="s">
        <v>9</v>
      </c>
      <c r="DM314" s="29">
        <f>IFERROR(VLOOKUP(I311,$BP$3:$CD$60,2,0),0)</f>
        <v>0</v>
      </c>
      <c r="DN314" s="30">
        <f>IFERROR(VLOOKUP(I312,$BP$3:$CD$60,3,0),0)</f>
        <v>0</v>
      </c>
      <c r="DO314" s="30">
        <f>IFERROR(VLOOKUP(I313,$BP$3:$CD$60,4,0),0)</f>
        <v>0</v>
      </c>
      <c r="DP314" s="30">
        <f>IFERROR(VLOOKUP(I314,$BP$3:$CD$60,5,0),0)</f>
        <v>0</v>
      </c>
      <c r="DQ314" s="30">
        <f>IFERROR(VLOOKUP(I315,$BP$3:$CD$60,6,0),0)</f>
        <v>0</v>
      </c>
      <c r="DR314" s="30">
        <f>IFERROR(VLOOKUP(I316,$BP$3:$CD$60,7,0),0)</f>
        <v>0</v>
      </c>
      <c r="DS314" s="30">
        <f>IFERROR(VLOOKUP(I317,$BP$3:$CD$60,8,0),0)</f>
        <v>0</v>
      </c>
      <c r="DT314" s="34">
        <f>IFERROR(VLOOKUP(I318,$BP$3:$CD$60,9,0),0)</f>
        <v>0</v>
      </c>
    </row>
    <row r="315" spans="1:124" ht="23" customHeight="1" thickBot="1">
      <c r="A315" s="82"/>
      <c r="B315" s="15"/>
      <c r="C315" s="16"/>
      <c r="D315" s="15"/>
      <c r="E315" s="16"/>
      <c r="F315" s="15"/>
      <c r="G315" s="16"/>
      <c r="H315" s="15"/>
      <c r="I315" s="16"/>
      <c r="J315" s="15"/>
      <c r="K315" s="16"/>
      <c r="M315" s="64">
        <f t="shared" si="142"/>
        <v>0</v>
      </c>
      <c r="N315" s="56" t="str">
        <f>IF(DQ311=0,"BOŞ",IF(DQ311=1,"DERS",IF(DQ311&gt;1,"ÇAKIŞMA")))</f>
        <v>BOŞ</v>
      </c>
      <c r="O315" s="56" t="str">
        <f>IF(DQ312=0,"BOŞ",IF(DQ312=1,"DERS",IF(DQ312&gt;1,"ÇAKIŞMA")))</f>
        <v>BOŞ</v>
      </c>
      <c r="P315" s="56" t="str">
        <f>IF(DQ313=0,"BOŞ",IF(DQ313=1,"DERS",IF(DQ313&gt;1,"ÇAKIŞMA")))</f>
        <v>BOŞ</v>
      </c>
      <c r="Q315" s="56" t="str">
        <f>IF(DQ314=0,"BOŞ",IF(DQ314=1,"DERS",IF(DQ314&gt;1,"ÇAKIŞMA")))</f>
        <v>BOŞ</v>
      </c>
      <c r="R315" s="57" t="str">
        <f>IF(DQ315=0,"BOŞ",IF(DQ315=1,"DERS",IF(DQ315&gt;1,"ÇAKIŞMA")))</f>
        <v>BOŞ</v>
      </c>
      <c r="DL315" s="41" t="s">
        <v>10</v>
      </c>
      <c r="DM315" s="31">
        <f>IFERROR(VLOOKUP(K311,$CF$3:$CT$60,2,0),0)</f>
        <v>0</v>
      </c>
      <c r="DN315" s="32">
        <f>IFERROR(VLOOKUP(K312,$CF$3:$CT$60,3,0),0)</f>
        <v>0</v>
      </c>
      <c r="DO315" s="32">
        <f>IFERROR(VLOOKUP(K313,$CF$3:$CT$60,4,0),0)</f>
        <v>0</v>
      </c>
      <c r="DP315" s="32">
        <f>IFERROR(VLOOKUP(K314,$CF$3:$CT$60,5,0),0)</f>
        <v>0</v>
      </c>
      <c r="DQ315" s="32">
        <f>IFERROR(VLOOKUP(K315,$CF$3:$CT$60,6,0),0)</f>
        <v>0</v>
      </c>
      <c r="DR315" s="32">
        <f>IFERROR(VLOOKUP(K316,$CF$3:$CT$60,7,0),0)</f>
        <v>0</v>
      </c>
      <c r="DS315" s="32">
        <f>IFERROR(VLOOKUP(K317,$CF$3:$CT$60,8,0),0)</f>
        <v>0</v>
      </c>
      <c r="DT315" s="35">
        <f>IFERROR(VLOOKUP(K318,$CF$3:$CT$60,9,0),0)</f>
        <v>0</v>
      </c>
    </row>
    <row r="316" spans="1:124" ht="23" customHeight="1" thickBot="1">
      <c r="A316" s="82"/>
      <c r="B316" s="15"/>
      <c r="C316" s="16"/>
      <c r="D316" s="15"/>
      <c r="E316" s="16"/>
      <c r="F316" s="15"/>
      <c r="G316" s="16"/>
      <c r="H316" s="15"/>
      <c r="I316" s="16"/>
      <c r="J316" s="15"/>
      <c r="K316" s="16"/>
      <c r="M316" s="64">
        <f t="shared" si="142"/>
        <v>0</v>
      </c>
      <c r="N316" s="56" t="str">
        <f>IF(DR311=0,"BOŞ",IF(DR311=1,"DERS",IF(DR311&gt;1,"ÇAKIŞMA")))</f>
        <v>BOŞ</v>
      </c>
      <c r="O316" s="56" t="str">
        <f>IF(DR312=0,"BOŞ",IF(DR312=1,"DERS",IF(DR312&gt;1,"ÇAKIŞMA")))</f>
        <v>BOŞ</v>
      </c>
      <c r="P316" s="56" t="str">
        <f>IF(DR313=0,"BOŞ",IF(DR313=1,"DERS",IF(DR313&gt;1,"ÇAKIŞMA")))</f>
        <v>BOŞ</v>
      </c>
      <c r="Q316" s="56" t="str">
        <f>IF(DR314=0,"BOŞ",IF(DR314=1,"DERS",IF(DR314&gt;1,"ÇAKIŞMA")))</f>
        <v>BOŞ</v>
      </c>
      <c r="R316" s="57" t="str">
        <f>IF(DR315=0,"BOŞ",IF(DR315=1,"DERS",IF(DR315&gt;1,"ÇAKIŞMA")))</f>
        <v>BOŞ</v>
      </c>
    </row>
    <row r="317" spans="1:124" ht="23" customHeight="1" thickBot="1">
      <c r="A317" s="82"/>
      <c r="B317" s="15"/>
      <c r="C317" s="16"/>
      <c r="D317" s="15"/>
      <c r="E317" s="16"/>
      <c r="F317" s="15"/>
      <c r="G317" s="16"/>
      <c r="H317" s="15"/>
      <c r="I317" s="16"/>
      <c r="J317" s="15"/>
      <c r="K317" s="16"/>
      <c r="M317" s="64">
        <f t="shared" si="142"/>
        <v>0</v>
      </c>
      <c r="N317" s="56" t="str">
        <f>IF(DS311=0,"BOŞ",IF(DS311=1,"DERS",IF(DS311&gt;1,"ÇAKIŞMA")))</f>
        <v>BOŞ</v>
      </c>
      <c r="O317" s="56" t="str">
        <f>IF(DS312=0,"BOŞ",IF(DS312=1,"DERS",IF(DS312&gt;1,"ÇAKIŞMA")))</f>
        <v>BOŞ</v>
      </c>
      <c r="P317" s="56" t="str">
        <f>IF(DS313=0,"BOŞ",IF(DS313=1,"DERS",IF(DS313&gt;1,"ÇAKIŞMA")))</f>
        <v>BOŞ</v>
      </c>
      <c r="Q317" s="56" t="str">
        <f>IF(DS314=0,"BOŞ",IF(DS314=1,"DERS",IF(DS314&gt;1,"ÇAKIŞMA")))</f>
        <v>BOŞ</v>
      </c>
      <c r="R317" s="57" t="str">
        <f>IF(DS315=0,"BOŞ",IF(DS315=1,"DERS",IF(DS315&gt;1,"ÇAKIŞMA")))</f>
        <v>BOŞ</v>
      </c>
    </row>
    <row r="318" spans="1:124" ht="23" customHeight="1" thickBot="1">
      <c r="A318" s="71"/>
      <c r="B318" s="17"/>
      <c r="C318" s="18"/>
      <c r="D318" s="17"/>
      <c r="E318" s="18"/>
      <c r="F318" s="17"/>
      <c r="G318" s="18"/>
      <c r="H318" s="17"/>
      <c r="I318" s="18"/>
      <c r="J318" s="17"/>
      <c r="K318" s="18"/>
      <c r="M318" s="87">
        <f t="shared" si="142"/>
        <v>0</v>
      </c>
      <c r="N318" s="58" t="str">
        <f>IF(DT311=0,"BOŞ",IF(DT311=1,"DERS",IF(DT311&gt;1,"ÇAKIŞMA")))</f>
        <v>BOŞ</v>
      </c>
      <c r="O318" s="58" t="str">
        <f>IF(DT312=0,"BOŞ",IF(DT312=1,"DERS",IF(DT312&gt;1,"ÇAKIŞMA")))</f>
        <v>BOŞ</v>
      </c>
      <c r="P318" s="58" t="str">
        <f>IF(DT313=0,"BOŞ",IF(DT313=1,"DERS",IF(DT313&gt;1,"ÇAKIŞMA")))</f>
        <v>BOŞ</v>
      </c>
      <c r="Q318" s="58" t="str">
        <f>IF(DT314=0,"BOŞ",IF(DT314=1,"DERS",IF(DT314&gt;1,"ÇAKIŞMA")))</f>
        <v>BOŞ</v>
      </c>
      <c r="R318" s="59" t="str">
        <f>IF(DT315=0,"BOŞ",IF(DT315=1,"DERS",IF(DT315&gt;1,"ÇAKIŞMA")))</f>
        <v>BOŞ</v>
      </c>
    </row>
    <row r="319" spans="1:124" ht="23" customHeight="1" thickBot="1">
      <c r="A319" s="69"/>
      <c r="B319" s="83"/>
      <c r="C319" s="69"/>
      <c r="D319" s="83"/>
      <c r="E319" s="69"/>
      <c r="F319" s="83"/>
      <c r="G319" s="69"/>
      <c r="H319" s="83"/>
      <c r="I319" s="69"/>
      <c r="J319" s="83"/>
      <c r="K319" s="69"/>
      <c r="M319" s="65"/>
      <c r="N319" s="60"/>
      <c r="O319" s="60"/>
      <c r="P319" s="60"/>
      <c r="Q319" s="60"/>
      <c r="R319" s="60"/>
    </row>
    <row r="320" spans="1:124" ht="23" customHeight="1" thickBot="1">
      <c r="A320" s="197"/>
      <c r="B320" s="197"/>
      <c r="C320" s="197"/>
      <c r="D320" s="197"/>
      <c r="E320" s="197"/>
      <c r="F320" s="198"/>
      <c r="G320" s="198"/>
      <c r="H320" s="198"/>
      <c r="I320" s="199"/>
      <c r="J320" s="199"/>
      <c r="K320" s="199"/>
      <c r="M320" s="62"/>
      <c r="N320" s="200" t="s">
        <v>11</v>
      </c>
      <c r="O320" s="200"/>
      <c r="P320" s="200"/>
      <c r="Q320" s="200"/>
      <c r="R320" s="200"/>
      <c r="DL320" s="37">
        <f>A320</f>
        <v>0</v>
      </c>
      <c r="DM320" s="36"/>
      <c r="DN320" s="36"/>
      <c r="DO320" s="36"/>
      <c r="DP320" s="36"/>
      <c r="DQ320" s="183">
        <f>I320</f>
        <v>0</v>
      </c>
      <c r="DR320" s="183"/>
      <c r="DS320" s="183"/>
      <c r="DT320" s="184"/>
    </row>
    <row r="321" spans="1:124" ht="23" customHeight="1" thickBot="1">
      <c r="A321" s="70"/>
      <c r="B321" s="201"/>
      <c r="C321" s="202"/>
      <c r="D321" s="201"/>
      <c r="E321" s="202"/>
      <c r="F321" s="201"/>
      <c r="G321" s="202"/>
      <c r="H321" s="201"/>
      <c r="I321" s="202"/>
      <c r="J321" s="201"/>
      <c r="K321" s="202"/>
      <c r="M321" s="63" t="s">
        <v>0</v>
      </c>
      <c r="N321" s="54" t="s">
        <v>6</v>
      </c>
      <c r="O321" s="54" t="s">
        <v>7</v>
      </c>
      <c r="P321" s="54" t="s">
        <v>8</v>
      </c>
      <c r="Q321" s="54" t="s">
        <v>9</v>
      </c>
      <c r="R321" s="55" t="s">
        <v>10</v>
      </c>
      <c r="DL321" s="39" t="s">
        <v>14</v>
      </c>
      <c r="DM321" s="27">
        <v>8</v>
      </c>
      <c r="DN321" s="26">
        <v>9</v>
      </c>
      <c r="DO321" s="26">
        <v>10</v>
      </c>
      <c r="DP321" s="26">
        <v>11</v>
      </c>
      <c r="DQ321" s="26">
        <v>13</v>
      </c>
      <c r="DR321" s="26">
        <v>14</v>
      </c>
      <c r="DS321" s="26">
        <v>15</v>
      </c>
      <c r="DT321" s="28">
        <v>16</v>
      </c>
    </row>
    <row r="322" spans="1:124" ht="23" customHeight="1" thickBot="1">
      <c r="A322" s="82"/>
      <c r="B322" s="15"/>
      <c r="C322" s="16"/>
      <c r="D322" s="15"/>
      <c r="E322" s="16"/>
      <c r="F322" s="15"/>
      <c r="G322" s="16"/>
      <c r="H322" s="15"/>
      <c r="I322" s="16"/>
      <c r="J322" s="15"/>
      <c r="K322" s="16"/>
      <c r="M322" s="64">
        <f t="shared" ref="M322:M329" si="143">A322</f>
        <v>0</v>
      </c>
      <c r="N322" s="56" t="str">
        <f>IF(DM322=0,"BOŞ",IF(DM322=1,"DERS",IF(DM322&gt;1,"ÇAKIŞMA")))</f>
        <v>BOŞ</v>
      </c>
      <c r="O322" s="56" t="str">
        <f>IF(DM323=0,"BOŞ",IF(DM323=1,"DERS",IF(DM323&gt;1,"ÇAKIŞMA")))</f>
        <v>BOŞ</v>
      </c>
      <c r="P322" s="56" t="str">
        <f>IF(DM324=0,"BOŞ",IF(DM324=1,"DERS",IF(DM324&gt;1,"ÇAKIŞMA")))</f>
        <v>BOŞ</v>
      </c>
      <c r="Q322" s="56" t="str">
        <f>IF(DM325=0,"BOŞ",IF(DM325=1,"DERS",IF(DM325&gt;1,"ÇAKIŞMA")))</f>
        <v>BOŞ</v>
      </c>
      <c r="R322" s="57" t="str">
        <f>IF(DM326=0,"BOŞ",IF(DM326=1,"DERS",IF(DM326&gt;1,"ÇAKIŞMA")))</f>
        <v>BOŞ</v>
      </c>
      <c r="DL322" s="40" t="s">
        <v>13</v>
      </c>
      <c r="DM322" s="29">
        <f>IFERROR(VLOOKUP(C322,$T$3:$AH$60,2,0),0)</f>
        <v>0</v>
      </c>
      <c r="DN322" s="29">
        <f>IFERROR(VLOOKUP(C323,$T$3:$AH$60,3,0),0)</f>
        <v>0</v>
      </c>
      <c r="DO322" s="29">
        <f>IFERROR(VLOOKUP(C324,$T$3:$AH$60,4,0),0)</f>
        <v>0</v>
      </c>
      <c r="DP322" s="29">
        <f>IFERROR(VLOOKUP(C325,$T$3:$AH$60,5,0),0)</f>
        <v>0</v>
      </c>
      <c r="DQ322" s="29">
        <f>IFERROR(VLOOKUP(C326,$T$3:$AH$60,6,0),0)</f>
        <v>0</v>
      </c>
      <c r="DR322" s="29">
        <f>IFERROR(VLOOKUP(C327,$T$3:$AH$60,7,0),0)</f>
        <v>0</v>
      </c>
      <c r="DS322" s="29">
        <f>IFERROR(VLOOKUP(C328,$T$3:$AH$60,8,0),0)</f>
        <v>0</v>
      </c>
      <c r="DT322" s="38">
        <f>IFERROR(VLOOKUP(C329,$T$3:$AH$60,9,0),0)</f>
        <v>0</v>
      </c>
    </row>
    <row r="323" spans="1:124" ht="23" customHeight="1" thickBot="1">
      <c r="A323" s="82"/>
      <c r="B323" s="15"/>
      <c r="C323" s="16"/>
      <c r="D323" s="15"/>
      <c r="E323" s="16"/>
      <c r="F323" s="15"/>
      <c r="G323" s="16"/>
      <c r="H323" s="15"/>
      <c r="I323" s="16"/>
      <c r="J323" s="15"/>
      <c r="K323" s="16"/>
      <c r="M323" s="64">
        <f t="shared" si="143"/>
        <v>0</v>
      </c>
      <c r="N323" s="56" t="str">
        <f>IF(DN322=0,"BOŞ",IF(DN322=1,"DERS",IF(DN322&gt;1,"ÇAKIŞMA")))</f>
        <v>BOŞ</v>
      </c>
      <c r="O323" s="56" t="str">
        <f>IF(DN323=0,"BOŞ",IF(DN323=1,"DERS",IF(DN323&gt;1,"ÇAKIŞMA")))</f>
        <v>BOŞ</v>
      </c>
      <c r="P323" s="56" t="str">
        <f>IF(DN324=0,"BOŞ",IF(DN324=1,"DERS",IF(DN324&gt;1,"ÇAKIŞMA")))</f>
        <v>BOŞ</v>
      </c>
      <c r="Q323" s="56" t="str">
        <f>IF(DN325=0,"BOŞ",IF(DN325=1,"DERS",IF(DN325&gt;1,"ÇAKIŞMA")))</f>
        <v>BOŞ</v>
      </c>
      <c r="R323" s="57" t="str">
        <f>IF(DN326=0,"BOŞ",IF(DN326=1,"DERS",IF(DN326&gt;1,"ÇAKIŞMA")))</f>
        <v>BOŞ</v>
      </c>
      <c r="DL323" s="40" t="s">
        <v>7</v>
      </c>
      <c r="DM323" s="29">
        <f>IFERROR(VLOOKUP(E322,$AJ$3:$AX$60,2,0),0)</f>
        <v>0</v>
      </c>
      <c r="DN323" s="29">
        <f>IFERROR(VLOOKUP(E323,$AJ$3:$AX$60,3,0),0)</f>
        <v>0</v>
      </c>
      <c r="DO323" s="29">
        <f>IFERROR(VLOOKUP(E324,$AJ$3:$AX$60,4,0),0)</f>
        <v>0</v>
      </c>
      <c r="DP323" s="29">
        <f>IFERROR(VLOOKUP(E325,$AJ$3:$AX$60,5,0),0)</f>
        <v>0</v>
      </c>
      <c r="DQ323" s="29">
        <f>IFERROR(VLOOKUP(E326,$AJ$3:$AX$60,6,0),0)</f>
        <v>0</v>
      </c>
      <c r="DR323" s="29">
        <f>IFERROR(VLOOKUP(E327,$AJ$3:$AX$60,7,0),0)</f>
        <v>0</v>
      </c>
      <c r="DS323" s="29">
        <f>IFERROR(VLOOKUP(E328,$AJ$3:$AX$60,8,0),0)</f>
        <v>0</v>
      </c>
      <c r="DT323" s="38">
        <f>IFERROR(VLOOKUP(E329,$AJ$3:$AX$60,9,0),0)</f>
        <v>0</v>
      </c>
    </row>
    <row r="324" spans="1:124" ht="23" customHeight="1" thickBot="1">
      <c r="A324" s="82"/>
      <c r="B324" s="15"/>
      <c r="C324" s="16"/>
      <c r="D324" s="15"/>
      <c r="E324" s="16"/>
      <c r="F324" s="15"/>
      <c r="G324" s="16"/>
      <c r="H324" s="15"/>
      <c r="I324" s="16"/>
      <c r="J324" s="15"/>
      <c r="K324" s="16"/>
      <c r="M324" s="64">
        <f t="shared" si="143"/>
        <v>0</v>
      </c>
      <c r="N324" s="56" t="str">
        <f>IF(DO322=0,"BOŞ",IF(DO322=1,"DERS",IF(DO322&gt;1,"ÇAKIŞMA")))</f>
        <v>BOŞ</v>
      </c>
      <c r="O324" s="56" t="str">
        <f>IF(DO323=0,"BOŞ",IF(DO323=1,"DERS",IF(DO323&gt;1,"ÇAKIŞMA")))</f>
        <v>BOŞ</v>
      </c>
      <c r="P324" s="56" t="str">
        <f>IF(DO324=0,"BOŞ",IF(DO324=1,"DERS",IF(DO324&gt;1,"ÇAKIŞMA")))</f>
        <v>BOŞ</v>
      </c>
      <c r="Q324" s="56" t="str">
        <f>IF(DO325=0,"BOŞ",IF(DO325=1,"DERS",IF(DO325&gt;1,"ÇAKIŞMA")))</f>
        <v>BOŞ</v>
      </c>
      <c r="R324" s="57" t="str">
        <f>IF(DO326=0,"BOŞ",IF(DO326=1,"DERS",IF(DO326&gt;1,"ÇAKIŞMA")))</f>
        <v>BOŞ</v>
      </c>
      <c r="DL324" s="40" t="s">
        <v>8</v>
      </c>
      <c r="DM324" s="29">
        <f>IFERROR(VLOOKUP(G322,$AZ$3:$BN$60,2,0),0)</f>
        <v>0</v>
      </c>
      <c r="DN324" s="30">
        <f>IFERROR(VLOOKUP(G323,$AZ$3:$BN$60,3,0),0)</f>
        <v>0</v>
      </c>
      <c r="DO324" s="30">
        <f>IFERROR(VLOOKUP(G324,$AZ$3:$BN$60,4,0),0)</f>
        <v>0</v>
      </c>
      <c r="DP324" s="30">
        <f>IFERROR(VLOOKUP(G325,$AZ$3:$BN$60,5,0),0)</f>
        <v>0</v>
      </c>
      <c r="DQ324" s="30">
        <f>IFERROR(VLOOKUP(G326,$AZ$3:$BN$60,6,0),0)</f>
        <v>0</v>
      </c>
      <c r="DR324" s="30">
        <f>IFERROR(VLOOKUP(G327,$AZ$3:$BN$60,7,0),0)</f>
        <v>0</v>
      </c>
      <c r="DS324" s="30">
        <f>IFERROR(VLOOKUP(G328,$AZ$3:$BN$60,8,0),0)</f>
        <v>0</v>
      </c>
      <c r="DT324" s="34">
        <f>IFERROR(VLOOKUP(G329,$AZ$3:$BN$60,9,0),0)</f>
        <v>0</v>
      </c>
    </row>
    <row r="325" spans="1:124" ht="23" customHeight="1" thickBot="1">
      <c r="A325" s="82"/>
      <c r="B325" s="15"/>
      <c r="C325" s="16"/>
      <c r="D325" s="15"/>
      <c r="E325" s="16"/>
      <c r="F325" s="15"/>
      <c r="G325" s="16"/>
      <c r="H325" s="15"/>
      <c r="I325" s="16"/>
      <c r="J325" s="15"/>
      <c r="K325" s="16"/>
      <c r="M325" s="64">
        <f t="shared" si="143"/>
        <v>0</v>
      </c>
      <c r="N325" s="56" t="str">
        <f>IF(DP322=0,"BOŞ",IF(DP322=1,"DERS",IF(DP322&gt;1,"ÇAKIŞMA")))</f>
        <v>BOŞ</v>
      </c>
      <c r="O325" s="56" t="str">
        <f>IF(DP323=0,"BOŞ",IF(DP323=1,"DERS",IF(DP323&gt;1,"ÇAKIŞMA")))</f>
        <v>BOŞ</v>
      </c>
      <c r="P325" s="56" t="str">
        <f>IF(DP324=0,"BOŞ",IF(DP324=1,"DERS",IF(DP324&gt;1,"ÇAKIŞMA")))</f>
        <v>BOŞ</v>
      </c>
      <c r="Q325" s="56" t="str">
        <f>IF(DP325=0,"BOŞ",IF(DP325=1,"DERS",IF(DP325&gt;1,"ÇAKIŞMA")))</f>
        <v>BOŞ</v>
      </c>
      <c r="R325" s="57" t="str">
        <f>IF(DP326=0,"BOŞ",IF(DP326=1,"DERS",IF(DP326&gt;1,"ÇAKIŞMA")))</f>
        <v>BOŞ</v>
      </c>
      <c r="DL325" s="40" t="s">
        <v>9</v>
      </c>
      <c r="DM325" s="29">
        <f>IFERROR(VLOOKUP(I322,$BP$3:$CD$60,2,0),0)</f>
        <v>0</v>
      </c>
      <c r="DN325" s="30">
        <f>IFERROR(VLOOKUP(I323,$BP$3:$CD$60,3,0),0)</f>
        <v>0</v>
      </c>
      <c r="DO325" s="30">
        <f>IFERROR(VLOOKUP(I324,$BP$3:$CD$60,4,0),0)</f>
        <v>0</v>
      </c>
      <c r="DP325" s="30">
        <f>IFERROR(VLOOKUP(I325,$BP$3:$CD$60,5,0),0)</f>
        <v>0</v>
      </c>
      <c r="DQ325" s="30">
        <f>IFERROR(VLOOKUP(I326,$BP$3:$CD$60,6,0),0)</f>
        <v>0</v>
      </c>
      <c r="DR325" s="30">
        <f>IFERROR(VLOOKUP(I327,$BP$3:$CD$60,7,0),0)</f>
        <v>0</v>
      </c>
      <c r="DS325" s="30">
        <f>IFERROR(VLOOKUP(I328,$BP$3:$CD$60,8,0),0)</f>
        <v>0</v>
      </c>
      <c r="DT325" s="34">
        <f>IFERROR(VLOOKUP(I329,$BP$3:$CD$60,9,0),0)</f>
        <v>0</v>
      </c>
    </row>
    <row r="326" spans="1:124" ht="23" customHeight="1" thickBot="1">
      <c r="A326" s="82"/>
      <c r="B326" s="15"/>
      <c r="C326" s="16"/>
      <c r="D326" s="15"/>
      <c r="E326" s="16"/>
      <c r="F326" s="15"/>
      <c r="G326" s="16"/>
      <c r="H326" s="15"/>
      <c r="I326" s="16"/>
      <c r="J326" s="15"/>
      <c r="K326" s="16"/>
      <c r="M326" s="64">
        <f t="shared" si="143"/>
        <v>0</v>
      </c>
      <c r="N326" s="56" t="str">
        <f>IF(DQ322=0,"BOŞ",IF(DQ322=1,"DERS",IF(DQ322&gt;1,"ÇAKIŞMA")))</f>
        <v>BOŞ</v>
      </c>
      <c r="O326" s="56" t="str">
        <f>IF(DQ323=0,"BOŞ",IF(DQ323=1,"DERS",IF(DQ323&gt;1,"ÇAKIŞMA")))</f>
        <v>BOŞ</v>
      </c>
      <c r="P326" s="56" t="str">
        <f>IF(DQ324=0,"BOŞ",IF(DQ324=1,"DERS",IF(DQ324&gt;1,"ÇAKIŞMA")))</f>
        <v>BOŞ</v>
      </c>
      <c r="Q326" s="56" t="str">
        <f>IF(DQ325=0,"BOŞ",IF(DQ325=1,"DERS",IF(DQ325&gt;1,"ÇAKIŞMA")))</f>
        <v>BOŞ</v>
      </c>
      <c r="R326" s="57" t="str">
        <f>IF(DQ326=0,"BOŞ",IF(DQ326=1,"DERS",IF(DQ326&gt;1,"ÇAKIŞMA")))</f>
        <v>BOŞ</v>
      </c>
      <c r="DL326" s="41" t="s">
        <v>10</v>
      </c>
      <c r="DM326" s="31">
        <f>IFERROR(VLOOKUP(K322,$CF$3:$CT$60,2,0),0)</f>
        <v>0</v>
      </c>
      <c r="DN326" s="32">
        <f>IFERROR(VLOOKUP(K323,$CF$3:$CT$60,3,0),0)</f>
        <v>0</v>
      </c>
      <c r="DO326" s="32">
        <f>IFERROR(VLOOKUP(K324,$CF$3:$CT$60,4,0),0)</f>
        <v>0</v>
      </c>
      <c r="DP326" s="32">
        <f>IFERROR(VLOOKUP(K325,$CF$3:$CT$60,5,0),0)</f>
        <v>0</v>
      </c>
      <c r="DQ326" s="32">
        <f>IFERROR(VLOOKUP(K326,$CF$3:$CT$60,6,0),0)</f>
        <v>0</v>
      </c>
      <c r="DR326" s="32">
        <f>IFERROR(VLOOKUP(K327,$CF$3:$CT$60,7,0),0)</f>
        <v>0</v>
      </c>
      <c r="DS326" s="32">
        <f>IFERROR(VLOOKUP(K328,$CF$3:$CT$60,8,0),0)</f>
        <v>0</v>
      </c>
      <c r="DT326" s="35">
        <f>IFERROR(VLOOKUP(K329,$CF$3:$CT$60,9,0),0)</f>
        <v>0</v>
      </c>
    </row>
    <row r="327" spans="1:124" ht="23" customHeight="1" thickBot="1">
      <c r="A327" s="82"/>
      <c r="B327" s="15"/>
      <c r="C327" s="16"/>
      <c r="D327" s="15"/>
      <c r="E327" s="16"/>
      <c r="F327" s="15"/>
      <c r="G327" s="16"/>
      <c r="H327" s="15"/>
      <c r="I327" s="16"/>
      <c r="J327" s="15"/>
      <c r="K327" s="16"/>
      <c r="M327" s="64">
        <f t="shared" si="143"/>
        <v>0</v>
      </c>
      <c r="N327" s="56" t="str">
        <f>IF(DR322=0,"BOŞ",IF(DR322=1,"DERS",IF(DR322&gt;1,"ÇAKIŞMA")))</f>
        <v>BOŞ</v>
      </c>
      <c r="O327" s="56" t="str">
        <f>IF(DR323=0,"BOŞ",IF(DR323=1,"DERS",IF(DR323&gt;1,"ÇAKIŞMA")))</f>
        <v>BOŞ</v>
      </c>
      <c r="P327" s="56" t="str">
        <f>IF(DR324=0,"BOŞ",IF(DR324=1,"DERS",IF(DR324&gt;1,"ÇAKIŞMA")))</f>
        <v>BOŞ</v>
      </c>
      <c r="Q327" s="56" t="str">
        <f>IF(DR325=0,"BOŞ",IF(DR325=1,"DERS",IF(DR325&gt;1,"ÇAKIŞMA")))</f>
        <v>BOŞ</v>
      </c>
      <c r="R327" s="57" t="str">
        <f>IF(DR326=0,"BOŞ",IF(DR326=1,"DERS",IF(DR326&gt;1,"ÇAKIŞMA")))</f>
        <v>BOŞ</v>
      </c>
    </row>
    <row r="328" spans="1:124" ht="23" customHeight="1" thickBot="1">
      <c r="A328" s="82"/>
      <c r="B328" s="15"/>
      <c r="C328" s="16"/>
      <c r="D328" s="15"/>
      <c r="E328" s="16"/>
      <c r="F328" s="15"/>
      <c r="G328" s="16"/>
      <c r="H328" s="15"/>
      <c r="I328" s="16"/>
      <c r="J328" s="15"/>
      <c r="K328" s="16"/>
      <c r="M328" s="64">
        <f t="shared" si="143"/>
        <v>0</v>
      </c>
      <c r="N328" s="56" t="str">
        <f>IF(DS322=0,"BOŞ",IF(DS322=1,"DERS",IF(DS322&gt;1,"ÇAKIŞMA")))</f>
        <v>BOŞ</v>
      </c>
      <c r="O328" s="56" t="str">
        <f>IF(DS323=0,"BOŞ",IF(DS323=1,"DERS",IF(DS323&gt;1,"ÇAKIŞMA")))</f>
        <v>BOŞ</v>
      </c>
      <c r="P328" s="56" t="str">
        <f>IF(DS324=0,"BOŞ",IF(DS324=1,"DERS",IF(DS324&gt;1,"ÇAKIŞMA")))</f>
        <v>BOŞ</v>
      </c>
      <c r="Q328" s="56" t="str">
        <f>IF(DS325=0,"BOŞ",IF(DS325=1,"DERS",IF(DS325&gt;1,"ÇAKIŞMA")))</f>
        <v>BOŞ</v>
      </c>
      <c r="R328" s="57" t="str">
        <f>IF(DS326=0,"BOŞ",IF(DS326=1,"DERS",IF(DS326&gt;1,"ÇAKIŞMA")))</f>
        <v>BOŞ</v>
      </c>
    </row>
    <row r="329" spans="1:124" ht="23" customHeight="1" thickBot="1">
      <c r="A329" s="71"/>
      <c r="B329" s="17"/>
      <c r="C329" s="18"/>
      <c r="D329" s="17"/>
      <c r="E329" s="18"/>
      <c r="F329" s="17"/>
      <c r="G329" s="18"/>
      <c r="H329" s="17"/>
      <c r="I329" s="18"/>
      <c r="J329" s="17"/>
      <c r="K329" s="18"/>
      <c r="M329" s="64">
        <f t="shared" si="143"/>
        <v>0</v>
      </c>
      <c r="N329" s="58" t="str">
        <f>IF(DT322=0,"BOŞ",IF(DT322=1,"DERS",IF(DT322&gt;1,"ÇAKIŞMA")))</f>
        <v>BOŞ</v>
      </c>
      <c r="O329" s="58" t="str">
        <f>IF(DT323=0,"BOŞ",IF(DT323=1,"DERS",IF(DT323&gt;1,"ÇAKIŞMA")))</f>
        <v>BOŞ</v>
      </c>
      <c r="P329" s="58" t="str">
        <f>IF(DT324=0,"BOŞ",IF(DT324=1,"DERS",IF(DT324&gt;1,"ÇAKIŞMA")))</f>
        <v>BOŞ</v>
      </c>
      <c r="Q329" s="58" t="str">
        <f>IF(DT325=0,"BOŞ",IF(DT325=1,"DERS",IF(DT325&gt;1,"ÇAKIŞMA")))</f>
        <v>BOŞ</v>
      </c>
      <c r="R329" s="59" t="str">
        <f>IF(DT326=0,"BOŞ",IF(DT326=1,"DERS",IF(DT326&gt;1,"ÇAKIŞMA")))</f>
        <v>BOŞ</v>
      </c>
    </row>
    <row r="330" spans="1:124" ht="23" customHeight="1">
      <c r="A330" s="65"/>
      <c r="B330" s="84"/>
      <c r="C330" s="65"/>
      <c r="D330" s="84"/>
      <c r="E330" s="65"/>
      <c r="F330" s="84"/>
      <c r="G330" s="65"/>
      <c r="H330" s="84"/>
      <c r="I330" s="65"/>
      <c r="J330" s="84"/>
      <c r="K330" s="65"/>
      <c r="M330" s="69"/>
      <c r="N330" s="61"/>
      <c r="O330" s="61"/>
      <c r="P330" s="61"/>
      <c r="Q330" s="61"/>
      <c r="R330" s="61"/>
    </row>
    <row r="331" spans="1:124" ht="23" customHeight="1" thickBot="1">
      <c r="A331" s="208"/>
      <c r="B331" s="208"/>
      <c r="C331" s="208"/>
      <c r="D331" s="208"/>
      <c r="E331" s="208"/>
      <c r="F331" s="208"/>
      <c r="G331" s="208"/>
      <c r="H331" s="208"/>
      <c r="I331" s="208"/>
      <c r="J331" s="208"/>
      <c r="K331" s="208"/>
      <c r="M331" s="69"/>
      <c r="N331" s="61"/>
      <c r="O331" s="61"/>
      <c r="P331" s="61"/>
      <c r="Q331" s="61"/>
      <c r="R331" s="61"/>
    </row>
    <row r="332" spans="1:124" ht="23" customHeight="1" thickBot="1">
      <c r="A332" s="205"/>
      <c r="B332" s="205"/>
      <c r="C332" s="205"/>
      <c r="D332" s="205"/>
      <c r="E332" s="205"/>
      <c r="F332" s="206"/>
      <c r="G332" s="206"/>
      <c r="H332" s="206"/>
      <c r="I332" s="207"/>
      <c r="J332" s="207"/>
      <c r="K332" s="207"/>
      <c r="M332" s="68"/>
      <c r="N332" s="188" t="s">
        <v>11</v>
      </c>
      <c r="O332" s="188"/>
      <c r="P332" s="188"/>
      <c r="Q332" s="188"/>
      <c r="R332" s="188"/>
      <c r="DL332" s="37">
        <f>A332</f>
        <v>0</v>
      </c>
      <c r="DM332" s="36"/>
      <c r="DN332" s="36"/>
      <c r="DO332" s="36"/>
      <c r="DP332" s="36"/>
      <c r="DQ332" s="183">
        <f>I332</f>
        <v>0</v>
      </c>
      <c r="DR332" s="183"/>
      <c r="DS332" s="183"/>
      <c r="DT332" s="184"/>
    </row>
    <row r="333" spans="1:124" ht="23" customHeight="1" thickBot="1">
      <c r="A333" s="63"/>
      <c r="B333" s="203"/>
      <c r="C333" s="204"/>
      <c r="D333" s="203"/>
      <c r="E333" s="204"/>
      <c r="F333" s="203"/>
      <c r="G333" s="204"/>
      <c r="H333" s="203"/>
      <c r="I333" s="204"/>
      <c r="J333" s="203"/>
      <c r="K333" s="204"/>
      <c r="M333" s="70" t="s">
        <v>0</v>
      </c>
      <c r="N333" s="79" t="s">
        <v>6</v>
      </c>
      <c r="O333" s="48" t="s">
        <v>7</v>
      </c>
      <c r="P333" s="48" t="s">
        <v>8</v>
      </c>
      <c r="Q333" s="48" t="s">
        <v>9</v>
      </c>
      <c r="R333" s="49" t="s">
        <v>10</v>
      </c>
      <c r="DL333" s="39" t="s">
        <v>14</v>
      </c>
      <c r="DM333" s="27">
        <v>17</v>
      </c>
      <c r="DN333" s="26">
        <v>18</v>
      </c>
      <c r="DO333" s="26">
        <v>19</v>
      </c>
      <c r="DP333" s="26">
        <v>20</v>
      </c>
      <c r="DQ333" s="26">
        <v>21</v>
      </c>
      <c r="DR333" s="26">
        <v>22</v>
      </c>
      <c r="DS333" s="26">
        <v>23</v>
      </c>
      <c r="DT333" s="28"/>
    </row>
    <row r="334" spans="1:124" ht="23" customHeight="1" thickBot="1">
      <c r="A334" s="64"/>
      <c r="B334" s="11"/>
      <c r="C334" s="12"/>
      <c r="D334" s="11"/>
      <c r="E334" s="12"/>
      <c r="F334" s="11"/>
      <c r="G334" s="12"/>
      <c r="H334" s="11"/>
      <c r="I334" s="12"/>
      <c r="J334" s="11"/>
      <c r="K334" s="12"/>
      <c r="M334" s="82">
        <f t="shared" ref="M334:M340" si="144">A334</f>
        <v>0</v>
      </c>
      <c r="N334" s="80" t="str">
        <f>IF(DM334=0,"BOŞ",IF(DM334=1,"DERS",IF(DM334&gt;1,"ÇAKIŞMA")))</f>
        <v>BOŞ</v>
      </c>
      <c r="O334" s="50" t="str">
        <f>IF(DM335=0,"BOŞ",IF(DM335=1,"DERS",IF(DM335&gt;1,"ÇAKIŞMA")))</f>
        <v>BOŞ</v>
      </c>
      <c r="P334" s="50" t="str">
        <f>IF(DM336=0,"BOŞ",IF(DM336=1,"DERS",IF(DM336&gt;1,"ÇAKIŞMA")))</f>
        <v>BOŞ</v>
      </c>
      <c r="Q334" s="50" t="str">
        <f>IF(DM337=0,"BOŞ",IF(DM337=1,"DERS",IF(DM337&gt;1,"ÇAKIŞMA")))</f>
        <v>BOŞ</v>
      </c>
      <c r="R334" s="51" t="str">
        <f>IF(DM338=0,"BOŞ",IF(DM338=1,"DERS",IF(DM338&gt;1,"ÇAKIŞMA")))</f>
        <v>BOŞ</v>
      </c>
      <c r="DL334" s="40" t="s">
        <v>13</v>
      </c>
      <c r="DM334" s="29">
        <f>IFERROR(VLOOKUP(C334,$T$3:$AH$60,10,0),0)</f>
        <v>0</v>
      </c>
      <c r="DN334" s="29">
        <f>IFERROR(VLOOKUP(C335,$T$3:$AH$60,11,0),0)</f>
        <v>0</v>
      </c>
      <c r="DO334" s="29">
        <f>IFERROR(VLOOKUP(C336,$T$3:$AH$60,12,0),0)</f>
        <v>0</v>
      </c>
      <c r="DP334" s="29">
        <f>IFERROR(VLOOKUP(C337,$T$3:$AH$60,13,0),0)</f>
        <v>0</v>
      </c>
      <c r="DQ334" s="29">
        <f>IFERROR(VLOOKUP(C338,$T$3:$AH$60,14,0),0)</f>
        <v>0</v>
      </c>
      <c r="DR334" s="29">
        <f>IFERROR(VLOOKUP(C339,$T$3:$AH$60,15,0),0)</f>
        <v>0</v>
      </c>
      <c r="DS334" s="29">
        <f>IFERROR(VLOOKUP(C340,$T$3:$AH$60,16,0),0)</f>
        <v>0</v>
      </c>
      <c r="DT334" s="38"/>
    </row>
    <row r="335" spans="1:124" ht="23" customHeight="1" thickBot="1">
      <c r="A335" s="64"/>
      <c r="B335" s="11"/>
      <c r="C335" s="12"/>
      <c r="D335" s="11"/>
      <c r="E335" s="12"/>
      <c r="F335" s="11"/>
      <c r="G335" s="12"/>
      <c r="H335" s="11"/>
      <c r="I335" s="12"/>
      <c r="J335" s="11"/>
      <c r="K335" s="12"/>
      <c r="M335" s="82">
        <f t="shared" si="144"/>
        <v>0</v>
      </c>
      <c r="N335" s="80" t="str">
        <f>IF(DN334=0,"BOŞ",IF(DN334=1,"DERS",IF(DN334&gt;1,"ÇAKIŞMA")))</f>
        <v>BOŞ</v>
      </c>
      <c r="O335" s="50" t="str">
        <f>IF(DN335=0,"BOŞ",IF(DN335=1,"DERS",IF(DN335&gt;1,"ÇAKIŞMA")))</f>
        <v>BOŞ</v>
      </c>
      <c r="P335" s="50" t="str">
        <f>IF(DN336=0,"BOŞ",IF(DN336=1,"DERS",IF(DN336&gt;1,"ÇAKIŞMA")))</f>
        <v>BOŞ</v>
      </c>
      <c r="Q335" s="50" t="str">
        <f>IF(DN337=0,"BOŞ",IF(DN337=1,"DERS",IF(DN337&gt;1,"ÇAKIŞMA")))</f>
        <v>BOŞ</v>
      </c>
      <c r="R335" s="51" t="str">
        <f>IF(DN338=0,"BOŞ",IF(DN338=1,"DERS",IF(DN338&gt;1,"ÇAKIŞMA")))</f>
        <v>BOŞ</v>
      </c>
      <c r="DL335" s="40" t="s">
        <v>7</v>
      </c>
      <c r="DM335" s="29">
        <f>IFERROR(VLOOKUP(E334,$AJ$3:$AX$60,10,0),0)</f>
        <v>0</v>
      </c>
      <c r="DN335" s="29">
        <f>IFERROR(VLOOKUP(E335,$AJ$3:$AX$60,11,0),0)</f>
        <v>0</v>
      </c>
      <c r="DO335" s="29">
        <f>IFERROR(VLOOKUP(E336,$AJ$3:$AX$60,12,0),0)</f>
        <v>0</v>
      </c>
      <c r="DP335" s="29">
        <f>IFERROR(VLOOKUP(E337,$AJ$3:$AX$60,13,0),0)</f>
        <v>0</v>
      </c>
      <c r="DQ335" s="29">
        <f>IFERROR(VLOOKUP(E338,$AJ$3:$AX$60,14,0),0)</f>
        <v>0</v>
      </c>
      <c r="DR335" s="29">
        <f>IFERROR(VLOOKUP(E339,$AJ$3:$AX$60,15,0),0)</f>
        <v>0</v>
      </c>
      <c r="DS335" s="29">
        <f>IFERROR(VLOOKUP(E340,$AJ$3:$AX$60,16,0),0)</f>
        <v>0</v>
      </c>
      <c r="DT335" s="38"/>
    </row>
    <row r="336" spans="1:124" ht="23" customHeight="1" thickBot="1">
      <c r="A336" s="64"/>
      <c r="B336" s="11"/>
      <c r="C336" s="12"/>
      <c r="D336" s="11"/>
      <c r="E336" s="12"/>
      <c r="F336" s="11"/>
      <c r="G336" s="12"/>
      <c r="H336" s="11"/>
      <c r="I336" s="12"/>
      <c r="J336" s="11"/>
      <c r="K336" s="12"/>
      <c r="M336" s="82">
        <f t="shared" si="144"/>
        <v>0</v>
      </c>
      <c r="N336" s="80" t="str">
        <f>IF(DO334=0,"BOŞ",IF(DO334=1,"DERS",IF(DO334&gt;1,"ÇAKIŞMA")))</f>
        <v>BOŞ</v>
      </c>
      <c r="O336" s="50" t="str">
        <f>IF(DO335=0,"BOŞ",IF(DO335=1,"DERS",IF(DO335&gt;1,"ÇAKIŞMA")))</f>
        <v>BOŞ</v>
      </c>
      <c r="P336" s="50" t="str">
        <f>IF(DO336=0,"BOŞ",IF(DO336=1,"DERS",IF(DO336&gt;1,"ÇAKIŞMA")))</f>
        <v>BOŞ</v>
      </c>
      <c r="Q336" s="50" t="str">
        <f>IF(DO337=0,"BOŞ",IF(DO337=1,"DERS",IF(DO337&gt;1,"ÇAKIŞMA")))</f>
        <v>BOŞ</v>
      </c>
      <c r="R336" s="51" t="str">
        <f>IF(DO338=0,"BOŞ",IF(DO338=1,"DERS",IF(DO338&gt;1,"ÇAKIŞMA")))</f>
        <v>BOŞ</v>
      </c>
      <c r="DL336" s="40" t="s">
        <v>8</v>
      </c>
      <c r="DM336" s="29">
        <f>IFERROR(VLOOKUP(G334,$AZ$3:$BN$60,10,0),0)</f>
        <v>0</v>
      </c>
      <c r="DN336" s="30">
        <f>IFERROR(VLOOKUP(G335,$AZ$3:$BN$60,11,0),0)</f>
        <v>0</v>
      </c>
      <c r="DO336" s="30">
        <f>IFERROR(VLOOKUP(G336,$AZ$3:$BN$60,12,0),0)</f>
        <v>0</v>
      </c>
      <c r="DP336" s="30">
        <f>IFERROR(VLOOKUP(G337,$AZ$3:$BN$60,13,0),0)</f>
        <v>0</v>
      </c>
      <c r="DQ336" s="30">
        <f>IFERROR(VLOOKUP(G338,$AZ$3:$BN$60,14,0),0)</f>
        <v>0</v>
      </c>
      <c r="DR336" s="30">
        <f>IFERROR(VLOOKUP(G339,$AZ$3:$BN$60,15,0),0)</f>
        <v>0</v>
      </c>
      <c r="DS336" s="30">
        <f>IFERROR(VLOOKUP(G340,$AZ$3:$BN$60,16,0),0)</f>
        <v>0</v>
      </c>
      <c r="DT336" s="34"/>
    </row>
    <row r="337" spans="1:124" ht="23" customHeight="1" thickBot="1">
      <c r="A337" s="64"/>
      <c r="B337" s="11"/>
      <c r="C337" s="12"/>
      <c r="D337" s="11"/>
      <c r="E337" s="12"/>
      <c r="F337" s="11"/>
      <c r="G337" s="12"/>
      <c r="H337" s="11"/>
      <c r="I337" s="12"/>
      <c r="J337" s="11"/>
      <c r="K337" s="12"/>
      <c r="M337" s="82">
        <f t="shared" si="144"/>
        <v>0</v>
      </c>
      <c r="N337" s="80" t="str">
        <f>IF(DP334=0,"BOŞ",IF(DP334=1,"DERS",IF(DP334&gt;1,"ÇAKIŞMA")))</f>
        <v>BOŞ</v>
      </c>
      <c r="O337" s="50" t="str">
        <f>IF(DP335=0,"BOŞ",IF(DP335=1,"DERS",IF(DP335&gt;1,"ÇAKIŞMA")))</f>
        <v>BOŞ</v>
      </c>
      <c r="P337" s="50" t="str">
        <f>IF(DP336=0,"BOŞ",IF(DP336=1,"DERS",IF(DP336&gt;1,"ÇAKIŞMA")))</f>
        <v>BOŞ</v>
      </c>
      <c r="Q337" s="50" t="str">
        <f>IF(DP337=0,"BOŞ",IF(DP337=1,"DERS",IF(DP337&gt;1,"ÇAKIŞMA")))</f>
        <v>BOŞ</v>
      </c>
      <c r="R337" s="51" t="str">
        <f>IF(DP338=0,"BOŞ",IF(DP338=1,"DERS",IF(DP338&gt;1,"ÇAKIŞMA")))</f>
        <v>BOŞ</v>
      </c>
      <c r="DL337" s="40" t="s">
        <v>9</v>
      </c>
      <c r="DM337" s="29">
        <f>IFERROR(VLOOKUP(I334,$BP$3:$CD$60,10,0),0)</f>
        <v>0</v>
      </c>
      <c r="DN337" s="30">
        <f>IFERROR(VLOOKUP(I335,$BP$3:$CD$60,11,0),0)</f>
        <v>0</v>
      </c>
      <c r="DO337" s="30">
        <f>IFERROR(VLOOKUP(I336,$BP$3:$CD$60,12,0),0)</f>
        <v>0</v>
      </c>
      <c r="DP337" s="30">
        <f>IFERROR(VLOOKUP(I337,$BP$3:$CD$60,13,0),0)</f>
        <v>0</v>
      </c>
      <c r="DQ337" s="30">
        <f>IFERROR(VLOOKUP(I338,$BP$3:$CD$60,14,0),0)</f>
        <v>0</v>
      </c>
      <c r="DR337" s="30">
        <f>IFERROR(VLOOKUP(I339,$BP$3:$CD$60,15,0),0)</f>
        <v>0</v>
      </c>
      <c r="DS337" s="30">
        <f>IFERROR(VLOOKUP(I340,$BP$3:$CD$60,16,0),0)</f>
        <v>0</v>
      </c>
      <c r="DT337" s="34"/>
    </row>
    <row r="338" spans="1:124" ht="23" customHeight="1" thickBot="1">
      <c r="A338" s="64"/>
      <c r="B338" s="11"/>
      <c r="C338" s="12"/>
      <c r="D338" s="11"/>
      <c r="E338" s="12"/>
      <c r="F338" s="11"/>
      <c r="G338" s="12"/>
      <c r="H338" s="11"/>
      <c r="I338" s="12"/>
      <c r="J338" s="11"/>
      <c r="K338" s="12"/>
      <c r="M338" s="82">
        <f t="shared" si="144"/>
        <v>0</v>
      </c>
      <c r="N338" s="80" t="str">
        <f>IF(DQ334=0,"BOŞ",IF(DQ334=1,"DERS",IF(DQ334&gt;1,"ÇAKIŞMA")))</f>
        <v>BOŞ</v>
      </c>
      <c r="O338" s="50" t="str">
        <f>IF(DQ335=0,"BOŞ",IF(DQ335=1,"DERS",IF(DQ335&gt;1,"ÇAKIŞMA")))</f>
        <v>BOŞ</v>
      </c>
      <c r="P338" s="50" t="str">
        <f>IF(DQ336=0,"BOŞ",IF(DQ336=1,"DERS",IF(DQ336&gt;1,"ÇAKIŞMA")))</f>
        <v>BOŞ</v>
      </c>
      <c r="Q338" s="50" t="str">
        <f>IF(DQ337=0,"BOŞ",IF(DQ337=1,"DERS",IF(DQ337&gt;1,"ÇAKIŞMA")))</f>
        <v>BOŞ</v>
      </c>
      <c r="R338" s="51" t="str">
        <f>IF(DQ338=0,"BOŞ",IF(DQ338=1,"DERS",IF(DQ338&gt;1,"ÇAKIŞMA")))</f>
        <v>BOŞ</v>
      </c>
      <c r="DL338" s="41" t="s">
        <v>10</v>
      </c>
      <c r="DM338" s="31">
        <f>IFERROR(VLOOKUP(K334,$CF$3:$CT$60,10,0),0)</f>
        <v>0</v>
      </c>
      <c r="DN338" s="32">
        <f>IFERROR(VLOOKUP(K335,$CF$3:$CT$60,11,0),0)</f>
        <v>0</v>
      </c>
      <c r="DO338" s="32">
        <f>IFERROR(VLOOKUP(K336,$CF$3:$CT$60,12,0),0)</f>
        <v>0</v>
      </c>
      <c r="DP338" s="32">
        <f>IFERROR(VLOOKUP(K337,$CF$3:$CT$60,13,0),0)</f>
        <v>0</v>
      </c>
      <c r="DQ338" s="32">
        <f>IFERROR(VLOOKUP(K338,$CF$3:$CT$60,14,0),0)</f>
        <v>0</v>
      </c>
      <c r="DR338" s="32">
        <f>IFERROR(VLOOKUP(K339,$CF$3:$CT$60,15,0),0)</f>
        <v>0</v>
      </c>
      <c r="DS338" s="32">
        <f>IFERROR(VLOOKUP(K340,$CF$3:$CT$60,16,0),0)</f>
        <v>0</v>
      </c>
      <c r="DT338" s="35"/>
    </row>
    <row r="339" spans="1:124" ht="23" customHeight="1" thickBot="1">
      <c r="A339" s="64"/>
      <c r="B339" s="11"/>
      <c r="C339" s="12"/>
      <c r="D339" s="11"/>
      <c r="E339" s="12"/>
      <c r="F339" s="11"/>
      <c r="G339" s="12"/>
      <c r="H339" s="11"/>
      <c r="I339" s="12"/>
      <c r="J339" s="11"/>
      <c r="K339" s="12"/>
      <c r="M339" s="82">
        <f t="shared" si="144"/>
        <v>0</v>
      </c>
      <c r="N339" s="80" t="str">
        <f>IF(DR334=0,"BOŞ",IF(DR334=1,"DERS",IF(DR334&gt;1,"ÇAKIŞMA")))</f>
        <v>BOŞ</v>
      </c>
      <c r="O339" s="50" t="str">
        <f>IF(DR335=0,"BOŞ",IF(DR335=1,"DERS",IF(DR335&gt;1,"ÇAKIŞMA")))</f>
        <v>BOŞ</v>
      </c>
      <c r="P339" s="50" t="str">
        <f>IF(DR336=0,"BOŞ",IF(DR336=1,"DERS",IF(DR336&gt;1,"ÇAKIŞMA")))</f>
        <v>BOŞ</v>
      </c>
      <c r="Q339" s="50" t="str">
        <f>IF(DR337=0,"BOŞ",IF(DR337=1,"DERS",IF(DR337&gt;1,"ÇAKIŞMA")))</f>
        <v>BOŞ</v>
      </c>
      <c r="R339" s="51" t="str">
        <f>IF(DR338=0,"BOŞ",IF(DR338=1,"DERS",IF(DR338&gt;1,"ÇAKIŞMA")))</f>
        <v>BOŞ</v>
      </c>
    </row>
    <row r="340" spans="1:124" ht="23" customHeight="1" thickBot="1">
      <c r="A340" s="64"/>
      <c r="B340" s="11"/>
      <c r="C340" s="12"/>
      <c r="D340" s="11"/>
      <c r="E340" s="12"/>
      <c r="F340" s="11"/>
      <c r="G340" s="12"/>
      <c r="H340" s="11"/>
      <c r="I340" s="12"/>
      <c r="J340" s="11"/>
      <c r="K340" s="12"/>
      <c r="M340" s="82">
        <f t="shared" si="144"/>
        <v>0</v>
      </c>
      <c r="N340" s="80" t="str">
        <f>IF(DS334=0,"BOŞ",IF(DS334=1,"DERS",IF(DS334&gt;1,"ÇAKIŞMA")))</f>
        <v>BOŞ</v>
      </c>
      <c r="O340" s="50" t="str">
        <f>IF(DS335=0,"BOŞ",IF(DS335=1,"DERS",IF(DS335&gt;1,"ÇAKIŞMA")))</f>
        <v>BOŞ</v>
      </c>
      <c r="P340" s="50" t="str">
        <f>IF(DS336=0,"BOŞ",IF(DS336=1,"DERS",IF(DS336&gt;1,"ÇAKIŞMA")))</f>
        <v>BOŞ</v>
      </c>
      <c r="Q340" s="50" t="str">
        <f>IF(DS337=0,"BOŞ",IF(DS337=1,"DERS",IF(DS337&gt;1,"ÇAKIŞMA")))</f>
        <v>BOŞ</v>
      </c>
      <c r="R340" s="51" t="str">
        <f>IF(DS338=0,"BOŞ",IF(DS338=1,"DERS",IF(DS338&gt;1,"ÇAKIŞMA")))</f>
        <v>BOŞ</v>
      </c>
    </row>
    <row r="341" spans="1:124" ht="23" customHeight="1" thickBot="1">
      <c r="A341" s="87"/>
      <c r="B341" s="13"/>
      <c r="C341" s="14"/>
      <c r="D341" s="13"/>
      <c r="E341" s="14"/>
      <c r="F341" s="13"/>
      <c r="G341" s="14"/>
      <c r="H341" s="13"/>
      <c r="I341" s="14"/>
      <c r="J341" s="13"/>
      <c r="K341" s="14"/>
      <c r="M341" s="71" t="str">
        <f>IF($A332="BİLGİSAYAR PROGRAMCILIĞI (İ.Ö.)"," ",IF($A332="ELEKTRİK (İ.Ö.)"," ",IF($A332="MUHASEBE VE VERGİ UYGULAMALARI (İ.Ö.)"," ",IF($A332="ORMANCILIK VE ORMAN ÜRÜNLERİ (İ.Ö.)"," ","00.00"))))</f>
        <v>00.00</v>
      </c>
      <c r="N341" s="81"/>
      <c r="O341" s="52"/>
      <c r="P341" s="52"/>
      <c r="Q341" s="52"/>
      <c r="R341" s="53"/>
    </row>
    <row r="342" spans="1:124" ht="23" customHeight="1" thickBot="1">
      <c r="A342" s="65"/>
      <c r="B342" s="84"/>
      <c r="C342" s="65"/>
      <c r="D342" s="84"/>
      <c r="E342" s="65"/>
      <c r="F342" s="84"/>
      <c r="G342" s="65"/>
      <c r="H342" s="84"/>
      <c r="I342" s="65"/>
      <c r="J342" s="84"/>
      <c r="K342" s="65"/>
      <c r="M342" s="69"/>
      <c r="N342" s="61"/>
      <c r="O342" s="61"/>
      <c r="P342" s="61"/>
      <c r="Q342" s="61"/>
      <c r="R342" s="61"/>
    </row>
    <row r="343" spans="1:124" ht="23" customHeight="1" thickBot="1">
      <c r="A343" s="205"/>
      <c r="B343" s="205"/>
      <c r="C343" s="205"/>
      <c r="D343" s="205"/>
      <c r="E343" s="205"/>
      <c r="F343" s="206"/>
      <c r="G343" s="206"/>
      <c r="H343" s="206"/>
      <c r="I343" s="207"/>
      <c r="J343" s="207"/>
      <c r="K343" s="207"/>
      <c r="M343" s="68"/>
      <c r="N343" s="188" t="s">
        <v>11</v>
      </c>
      <c r="O343" s="188"/>
      <c r="P343" s="188"/>
      <c r="Q343" s="188"/>
      <c r="R343" s="188"/>
      <c r="DL343" s="37">
        <f>A343</f>
        <v>0</v>
      </c>
      <c r="DM343" s="36"/>
      <c r="DN343" s="36"/>
      <c r="DO343" s="36"/>
      <c r="DP343" s="36"/>
      <c r="DQ343" s="183">
        <f>I343</f>
        <v>0</v>
      </c>
      <c r="DR343" s="183"/>
      <c r="DS343" s="183"/>
      <c r="DT343" s="184"/>
    </row>
    <row r="344" spans="1:124" ht="23" customHeight="1" thickBot="1">
      <c r="A344" s="63"/>
      <c r="B344" s="203"/>
      <c r="C344" s="204"/>
      <c r="D344" s="203"/>
      <c r="E344" s="204"/>
      <c r="F344" s="203"/>
      <c r="G344" s="204"/>
      <c r="H344" s="203"/>
      <c r="I344" s="204"/>
      <c r="J344" s="203"/>
      <c r="K344" s="204"/>
      <c r="M344" s="70" t="s">
        <v>0</v>
      </c>
      <c r="N344" s="48" t="s">
        <v>6</v>
      </c>
      <c r="O344" s="48" t="s">
        <v>7</v>
      </c>
      <c r="P344" s="48" t="s">
        <v>8</v>
      </c>
      <c r="Q344" s="48" t="s">
        <v>9</v>
      </c>
      <c r="R344" s="49" t="s">
        <v>10</v>
      </c>
      <c r="DL344" s="39" t="s">
        <v>14</v>
      </c>
      <c r="DM344" s="27">
        <v>17</v>
      </c>
      <c r="DN344" s="26">
        <v>18</v>
      </c>
      <c r="DO344" s="26">
        <v>19</v>
      </c>
      <c r="DP344" s="26">
        <v>20</v>
      </c>
      <c r="DQ344" s="26">
        <v>21</v>
      </c>
      <c r="DR344" s="26">
        <v>22</v>
      </c>
      <c r="DS344" s="26">
        <v>23</v>
      </c>
      <c r="DT344" s="28"/>
    </row>
    <row r="345" spans="1:124" ht="23" customHeight="1" thickBot="1">
      <c r="A345" s="64"/>
      <c r="B345" s="11"/>
      <c r="C345" s="12"/>
      <c r="D345" s="11"/>
      <c r="E345" s="12"/>
      <c r="F345" s="11"/>
      <c r="G345" s="12"/>
      <c r="H345" s="11"/>
      <c r="I345" s="12"/>
      <c r="J345" s="11"/>
      <c r="K345" s="12"/>
      <c r="M345" s="82">
        <f t="shared" ref="M345:M351" si="145">A345</f>
        <v>0</v>
      </c>
      <c r="N345" s="50" t="str">
        <f>IF(DM345=0,"BOŞ",IF(DM345=1,"DERS",IF(DM345&gt;1,"ÇAKIŞMA")))</f>
        <v>BOŞ</v>
      </c>
      <c r="O345" s="50" t="str">
        <f>IF(DM346=0,"BOŞ",IF(DM346=1,"DERS",IF(DM346&gt;1,"ÇAKIŞMA")))</f>
        <v>BOŞ</v>
      </c>
      <c r="P345" s="50" t="str">
        <f>IF(DM347=0,"BOŞ",IF(DM347=1,"DERS",IF(DM347&gt;1,"ÇAKIŞMA")))</f>
        <v>BOŞ</v>
      </c>
      <c r="Q345" s="50" t="str">
        <f>IF(DM348=0,"BOŞ",IF(DM348=1,"DERS",IF(DM348&gt;1,"ÇAKIŞMA")))</f>
        <v>BOŞ</v>
      </c>
      <c r="R345" s="51" t="str">
        <f>IF(DM349=0,"BOŞ",IF(DM349=1,"DERS",IF(DM349&gt;1,"ÇAKIŞMA")))</f>
        <v>BOŞ</v>
      </c>
      <c r="DL345" s="40" t="s">
        <v>13</v>
      </c>
      <c r="DM345" s="29">
        <f>IFERROR(VLOOKUP(C345,$T$3:$AH$60,10,0),0)</f>
        <v>0</v>
      </c>
      <c r="DN345" s="29">
        <f>IFERROR(VLOOKUP(C346,$T$3:$AH$60,11,0),0)</f>
        <v>0</v>
      </c>
      <c r="DO345" s="29">
        <f>IFERROR(VLOOKUP(C347,$T$3:$AH$60,12,0),0)</f>
        <v>0</v>
      </c>
      <c r="DP345" s="29">
        <f>IFERROR(VLOOKUP(C348,$T$3:$AH$60,13,0),0)</f>
        <v>0</v>
      </c>
      <c r="DQ345" s="29">
        <f>IFERROR(VLOOKUP(C349,$T$3:$AH$60,14,0),0)</f>
        <v>0</v>
      </c>
      <c r="DR345" s="29">
        <f>IFERROR(VLOOKUP(C350,$T$3:$AH$60,15,0),0)</f>
        <v>0</v>
      </c>
      <c r="DS345" s="29">
        <f>IFERROR(VLOOKUP(C351,$T$3:$AH$60,16,0),0)</f>
        <v>0</v>
      </c>
      <c r="DT345" s="38"/>
    </row>
    <row r="346" spans="1:124" ht="23" customHeight="1" thickBot="1">
      <c r="A346" s="64"/>
      <c r="B346" s="11"/>
      <c r="C346" s="12"/>
      <c r="D346" s="11"/>
      <c r="E346" s="12"/>
      <c r="F346" s="11"/>
      <c r="G346" s="12"/>
      <c r="H346" s="11"/>
      <c r="I346" s="12"/>
      <c r="J346" s="11"/>
      <c r="K346" s="12"/>
      <c r="M346" s="82">
        <f t="shared" si="145"/>
        <v>0</v>
      </c>
      <c r="N346" s="50" t="str">
        <f>IF(DN345=0,"BOŞ",IF(DN345=1,"DERS",IF(DN345&gt;1,"ÇAKIŞMA")))</f>
        <v>BOŞ</v>
      </c>
      <c r="O346" s="50" t="str">
        <f>IF(DN346=0,"BOŞ",IF(DN346=1,"DERS",IF(DN346&gt;1,"ÇAKIŞMA")))</f>
        <v>BOŞ</v>
      </c>
      <c r="P346" s="50" t="str">
        <f>IF(DN347=0,"BOŞ",IF(DN347=1,"DERS",IF(DN347&gt;1,"ÇAKIŞMA")))</f>
        <v>BOŞ</v>
      </c>
      <c r="Q346" s="50" t="str">
        <f>IF(DN348=0,"BOŞ",IF(DN348=1,"DERS",IF(DN348&gt;1,"ÇAKIŞMA")))</f>
        <v>BOŞ</v>
      </c>
      <c r="R346" s="51" t="str">
        <f>IF(DN349=0,"BOŞ",IF(DN349=1,"DERS",IF(DN349&gt;1,"ÇAKIŞMA")))</f>
        <v>BOŞ</v>
      </c>
      <c r="DL346" s="40" t="s">
        <v>7</v>
      </c>
      <c r="DM346" s="29">
        <f>IFERROR(VLOOKUP(E345,$AJ$3:$AX$60,10,0),0)</f>
        <v>0</v>
      </c>
      <c r="DN346" s="29">
        <f>IFERROR(VLOOKUP(E346,$AJ$3:$AX$60,11,0),0)</f>
        <v>0</v>
      </c>
      <c r="DO346" s="29">
        <f>IFERROR(VLOOKUP(E347,$AJ$3:$AX$60,12,0),0)</f>
        <v>0</v>
      </c>
      <c r="DP346" s="29">
        <f>IFERROR(VLOOKUP(E348,$AJ$3:$AX$60,13,0),0)</f>
        <v>0</v>
      </c>
      <c r="DQ346" s="29">
        <f>IFERROR(VLOOKUP(E349,$AJ$3:$AX$60,14,0),0)</f>
        <v>0</v>
      </c>
      <c r="DR346" s="29">
        <f>IFERROR(VLOOKUP(E350,$AJ$3:$AX$60,15,0),0)</f>
        <v>0</v>
      </c>
      <c r="DS346" s="29">
        <f>IFERROR(VLOOKUP(E351,$AJ$3:$AX$60,16,0),0)</f>
        <v>0</v>
      </c>
      <c r="DT346" s="38"/>
    </row>
    <row r="347" spans="1:124" ht="23" customHeight="1" thickBot="1">
      <c r="A347" s="64"/>
      <c r="B347" s="11"/>
      <c r="C347" s="12"/>
      <c r="D347" s="11"/>
      <c r="E347" s="12"/>
      <c r="F347" s="11"/>
      <c r="G347" s="12"/>
      <c r="H347" s="11"/>
      <c r="I347" s="12"/>
      <c r="J347" s="11"/>
      <c r="K347" s="12"/>
      <c r="M347" s="82">
        <f t="shared" si="145"/>
        <v>0</v>
      </c>
      <c r="N347" s="50" t="str">
        <f>IF(DO345=0,"BOŞ",IF(DO345=1,"DERS",IF(DO345&gt;1,"ÇAKIŞMA")))</f>
        <v>BOŞ</v>
      </c>
      <c r="O347" s="50" t="str">
        <f>IF(DO346=0,"BOŞ",IF(DO346=1,"DERS",IF(DO346&gt;1,"ÇAKIŞMA")))</f>
        <v>BOŞ</v>
      </c>
      <c r="P347" s="50" t="str">
        <f>IF(DO347=0,"BOŞ",IF(DO347=1,"DERS",IF(DO347&gt;1,"ÇAKIŞMA")))</f>
        <v>BOŞ</v>
      </c>
      <c r="Q347" s="50" t="str">
        <f>IF(DO348=0,"BOŞ",IF(DO348=1,"DERS",IF(DO348&gt;1,"ÇAKIŞMA")))</f>
        <v>BOŞ</v>
      </c>
      <c r="R347" s="51" t="str">
        <f>IF(DO349=0,"BOŞ",IF(DO349=1,"DERS",IF(DO349&gt;1,"ÇAKIŞMA")))</f>
        <v>BOŞ</v>
      </c>
      <c r="DL347" s="40" t="s">
        <v>8</v>
      </c>
      <c r="DM347" s="29">
        <f>IFERROR(VLOOKUP(G345,$AZ$3:$BN$60,10,0),0)</f>
        <v>0</v>
      </c>
      <c r="DN347" s="30">
        <f>IFERROR(VLOOKUP(G346,$AZ$3:$BN$60,11,0),0)</f>
        <v>0</v>
      </c>
      <c r="DO347" s="30">
        <f>IFERROR(VLOOKUP(G347,$AZ$3:$BN$60,12,0),0)</f>
        <v>0</v>
      </c>
      <c r="DP347" s="30">
        <f>IFERROR(VLOOKUP(G348,$AZ$3:$BN$60,13,0),0)</f>
        <v>0</v>
      </c>
      <c r="DQ347" s="30">
        <f>IFERROR(VLOOKUP(G349,$AZ$3:$BN$60,14,0),0)</f>
        <v>0</v>
      </c>
      <c r="DR347" s="30">
        <f>IFERROR(VLOOKUP(G350,$AZ$3:$BN$60,15,0),0)</f>
        <v>0</v>
      </c>
      <c r="DS347" s="30">
        <f>IFERROR(VLOOKUP(G351,$AZ$3:$BN$60,16,0),0)</f>
        <v>0</v>
      </c>
      <c r="DT347" s="34"/>
    </row>
    <row r="348" spans="1:124" ht="23" customHeight="1" thickBot="1">
      <c r="A348" s="64"/>
      <c r="B348" s="11"/>
      <c r="C348" s="12"/>
      <c r="D348" s="11"/>
      <c r="E348" s="12"/>
      <c r="F348" s="11"/>
      <c r="G348" s="12"/>
      <c r="H348" s="11"/>
      <c r="I348" s="12"/>
      <c r="J348" s="11"/>
      <c r="K348" s="12"/>
      <c r="M348" s="82">
        <f t="shared" si="145"/>
        <v>0</v>
      </c>
      <c r="N348" s="50" t="str">
        <f>IF(DP345=0,"BOŞ",IF(DP345=1,"DERS",IF(DP345&gt;1,"ÇAKIŞMA")))</f>
        <v>BOŞ</v>
      </c>
      <c r="O348" s="50" t="str">
        <f>IF(DP346=0,"BOŞ",IF(DP346=1,"DERS",IF(DP346&gt;1,"ÇAKIŞMA")))</f>
        <v>BOŞ</v>
      </c>
      <c r="P348" s="50" t="str">
        <f>IF(DP347=0,"BOŞ",IF(DP347=1,"DERS",IF(DP347&gt;1,"ÇAKIŞMA")))</f>
        <v>BOŞ</v>
      </c>
      <c r="Q348" s="50" t="str">
        <f>IF(DP348=0,"BOŞ",IF(DP348=1,"DERS",IF(DP348&gt;1,"ÇAKIŞMA")))</f>
        <v>BOŞ</v>
      </c>
      <c r="R348" s="51" t="str">
        <f>IF(DP349=0,"BOŞ",IF(DP349=1,"DERS",IF(DP349&gt;1,"ÇAKIŞMA")))</f>
        <v>BOŞ</v>
      </c>
      <c r="DL348" s="40" t="s">
        <v>9</v>
      </c>
      <c r="DM348" s="29">
        <f>IFERROR(VLOOKUP(I345,$BP$3:$CD$60,10,0),0)</f>
        <v>0</v>
      </c>
      <c r="DN348" s="30">
        <f>IFERROR(VLOOKUP(I346,$BP$3:$CD$60,11,0),0)</f>
        <v>0</v>
      </c>
      <c r="DO348" s="30">
        <f>IFERROR(VLOOKUP(I347,$BP$3:$CD$60,12,0),0)</f>
        <v>0</v>
      </c>
      <c r="DP348" s="30">
        <f>IFERROR(VLOOKUP(I348,$BP$3:$CD$60,13,0),0)</f>
        <v>0</v>
      </c>
      <c r="DQ348" s="30">
        <f>IFERROR(VLOOKUP(I349,$BP$3:$CD$60,14,0),0)</f>
        <v>0</v>
      </c>
      <c r="DR348" s="30">
        <f>IFERROR(VLOOKUP(I350,$BP$3:$CD$60,15,0),0)</f>
        <v>0</v>
      </c>
      <c r="DS348" s="30">
        <f>IFERROR(VLOOKUP(I351,$BP$3:$CD$60,16,0),0)</f>
        <v>0</v>
      </c>
      <c r="DT348" s="34"/>
    </row>
    <row r="349" spans="1:124" ht="23" customHeight="1" thickBot="1">
      <c r="A349" s="64"/>
      <c r="B349" s="11"/>
      <c r="C349" s="12"/>
      <c r="D349" s="11"/>
      <c r="E349" s="12"/>
      <c r="F349" s="11"/>
      <c r="G349" s="12"/>
      <c r="H349" s="11"/>
      <c r="I349" s="12"/>
      <c r="J349" s="11"/>
      <c r="K349" s="12"/>
      <c r="M349" s="82">
        <f t="shared" si="145"/>
        <v>0</v>
      </c>
      <c r="N349" s="50" t="str">
        <f>IF(DQ345=0,"BOŞ",IF(DQ345=1,"DERS",IF(DQ345&gt;1,"ÇAKIŞMA")))</f>
        <v>BOŞ</v>
      </c>
      <c r="O349" s="50" t="str">
        <f>IF(DQ346=0,"BOŞ",IF(DQ346=1,"DERS",IF(DQ346&gt;1,"ÇAKIŞMA")))</f>
        <v>BOŞ</v>
      </c>
      <c r="P349" s="50" t="str">
        <f>IF(DQ347=0,"BOŞ",IF(DQ347=1,"DERS",IF(DQ347&gt;1,"ÇAKIŞMA")))</f>
        <v>BOŞ</v>
      </c>
      <c r="Q349" s="50" t="str">
        <f>IF(DQ348=0,"BOŞ",IF(DQ348=1,"DERS",IF(DQ348&gt;1,"ÇAKIŞMA")))</f>
        <v>BOŞ</v>
      </c>
      <c r="R349" s="51" t="str">
        <f>IF(DQ349=0,"BOŞ",IF(DQ349=1,"DERS",IF(DQ349&gt;1,"ÇAKIŞMA")))</f>
        <v>BOŞ</v>
      </c>
      <c r="DL349" s="41" t="s">
        <v>10</v>
      </c>
      <c r="DM349" s="31">
        <f>IFERROR(VLOOKUP(K345,$CF$3:$CT$60,10,0),0)</f>
        <v>0</v>
      </c>
      <c r="DN349" s="32">
        <f>IFERROR(VLOOKUP(K346,$CF$3:$CT$60,11,0),0)</f>
        <v>0</v>
      </c>
      <c r="DO349" s="32">
        <f>IFERROR(VLOOKUP(K347,$CF$3:$CT$60,12,0),0)</f>
        <v>0</v>
      </c>
      <c r="DP349" s="32">
        <f>IFERROR(VLOOKUP(K348,$CF$3:$CT$60,13,0),0)</f>
        <v>0</v>
      </c>
      <c r="DQ349" s="32">
        <f>IFERROR(VLOOKUP(K349,$CF$3:$CT$60,14,0),0)</f>
        <v>0</v>
      </c>
      <c r="DR349" s="32">
        <f>IFERROR(VLOOKUP(K350,$CF$3:$CT$60,15,0),0)</f>
        <v>0</v>
      </c>
      <c r="DS349" s="32">
        <f>IFERROR(VLOOKUP(K351,$CF$3:$CT$60,16,0),0)</f>
        <v>0</v>
      </c>
      <c r="DT349" s="35"/>
    </row>
    <row r="350" spans="1:124" ht="23" customHeight="1" thickBot="1">
      <c r="A350" s="64"/>
      <c r="B350" s="11"/>
      <c r="C350" s="12"/>
      <c r="D350" s="11"/>
      <c r="E350" s="12"/>
      <c r="F350" s="11"/>
      <c r="G350" s="12"/>
      <c r="H350" s="11"/>
      <c r="I350" s="12"/>
      <c r="J350" s="11"/>
      <c r="K350" s="12"/>
      <c r="M350" s="82">
        <f t="shared" si="145"/>
        <v>0</v>
      </c>
      <c r="N350" s="50" t="str">
        <f>IF(DR345=0,"BOŞ",IF(DR345=1,"DERS",IF(DR345&gt;1,"ÇAKIŞMA")))</f>
        <v>BOŞ</v>
      </c>
      <c r="O350" s="50" t="str">
        <f>IF(DR346=0,"BOŞ",IF(DR346=1,"DERS",IF(DR346&gt;1,"ÇAKIŞMA")))</f>
        <v>BOŞ</v>
      </c>
      <c r="P350" s="50" t="str">
        <f>IF(DR347=0,"BOŞ",IF(DR347=1,"DERS",IF(DR347&gt;1,"ÇAKIŞMA")))</f>
        <v>BOŞ</v>
      </c>
      <c r="Q350" s="50" t="str">
        <f>IF(DR348=0,"BOŞ",IF(DR348=1,"DERS",IF(DR348&gt;1,"ÇAKIŞMA")))</f>
        <v>BOŞ</v>
      </c>
      <c r="R350" s="51" t="str">
        <f>IF(DR349=0,"BOŞ",IF(DR349=1,"DERS",IF(DR349&gt;1,"ÇAKIŞMA")))</f>
        <v>BOŞ</v>
      </c>
    </row>
    <row r="351" spans="1:124" ht="23" customHeight="1" thickBot="1">
      <c r="A351" s="64"/>
      <c r="B351" s="11"/>
      <c r="C351" s="12"/>
      <c r="D351" s="11"/>
      <c r="E351" s="12"/>
      <c r="F351" s="11"/>
      <c r="G351" s="12"/>
      <c r="H351" s="11"/>
      <c r="I351" s="12"/>
      <c r="J351" s="11"/>
      <c r="K351" s="12"/>
      <c r="M351" s="82">
        <f t="shared" si="145"/>
        <v>0</v>
      </c>
      <c r="N351" s="50" t="str">
        <f>IF(DS345=0,"BOŞ",IF(DS345=1,"DERS",IF(DS345&gt;1,"ÇAKIŞMA")))</f>
        <v>BOŞ</v>
      </c>
      <c r="O351" s="50" t="str">
        <f>IF(DS346=0,"BOŞ",IF(DS346=1,"DERS",IF(DS346&gt;1,"ÇAKIŞMA")))</f>
        <v>BOŞ</v>
      </c>
      <c r="P351" s="50" t="str">
        <f>IF(DS347=0,"BOŞ",IF(DS347=1,"DERS",IF(DS347&gt;1,"ÇAKIŞMA")))</f>
        <v>BOŞ</v>
      </c>
      <c r="Q351" s="50" t="str">
        <f>IF(DS348=0,"BOŞ",IF(DS348=1,"DERS",IF(DS348&gt;1,"ÇAKIŞMA")))</f>
        <v>BOŞ</v>
      </c>
      <c r="R351" s="51" t="str">
        <f>IF(DS349=0,"BOŞ",IF(DS349=1,"DERS",IF(DS349&gt;1,"ÇAKIŞMA")))</f>
        <v>BOŞ</v>
      </c>
    </row>
    <row r="352" spans="1:124" ht="23" customHeight="1" thickBot="1">
      <c r="A352" s="87"/>
      <c r="B352" s="13"/>
      <c r="C352" s="14"/>
      <c r="D352" s="13"/>
      <c r="E352" s="14"/>
      <c r="F352" s="13"/>
      <c r="G352" s="14"/>
      <c r="H352" s="13"/>
      <c r="I352" s="14"/>
      <c r="J352" s="13"/>
      <c r="K352" s="14"/>
      <c r="M352" s="71" t="str">
        <f>IF($A343="BİLGİSAYAR PROGRAMCILIĞI (İ.Ö.)"," ",IF($A343="ELEKTRİK (İ.Ö.)"," ",IF($A343="MUHASEBE VE VERGİ UYGULAMALARI (İ.Ö.)"," ",IF($A343="ORMANCILIK VE ORMAN ÜRÜNLERİ (İ.Ö.)"," ","00.00"))))</f>
        <v>00.00</v>
      </c>
      <c r="N352" s="52"/>
      <c r="O352" s="52"/>
      <c r="P352" s="52"/>
      <c r="Q352" s="52"/>
      <c r="R352" s="53"/>
    </row>
    <row r="353" spans="1:124" ht="23" hidden="1" customHeight="1" thickBot="1">
      <c r="A353" s="65"/>
      <c r="B353" s="84"/>
      <c r="C353" s="65"/>
      <c r="D353" s="84"/>
      <c r="E353" s="65"/>
      <c r="F353" s="84"/>
      <c r="G353" s="65"/>
      <c r="H353" s="84"/>
      <c r="I353" s="65"/>
      <c r="J353" s="84"/>
      <c r="K353" s="65"/>
      <c r="M353" s="69"/>
      <c r="N353" s="61"/>
      <c r="O353" s="61"/>
      <c r="P353" s="61"/>
      <c r="Q353" s="61"/>
      <c r="R353" s="61"/>
    </row>
    <row r="354" spans="1:124" ht="23" hidden="1" customHeight="1" thickBot="1">
      <c r="A354" s="205"/>
      <c r="B354" s="205"/>
      <c r="C354" s="205"/>
      <c r="D354" s="205"/>
      <c r="E354" s="205"/>
      <c r="F354" s="206"/>
      <c r="G354" s="206"/>
      <c r="H354" s="206"/>
      <c r="I354" s="207"/>
      <c r="J354" s="207"/>
      <c r="K354" s="207"/>
      <c r="M354" s="68"/>
      <c r="N354" s="188" t="s">
        <v>11</v>
      </c>
      <c r="O354" s="188"/>
      <c r="P354" s="188"/>
      <c r="Q354" s="188"/>
      <c r="R354" s="188"/>
      <c r="DL354" s="37">
        <f>A354</f>
        <v>0</v>
      </c>
      <c r="DM354" s="36"/>
      <c r="DN354" s="36"/>
      <c r="DO354" s="36"/>
      <c r="DP354" s="36"/>
      <c r="DQ354" s="183">
        <f>I354</f>
        <v>0</v>
      </c>
      <c r="DR354" s="183"/>
      <c r="DS354" s="183"/>
      <c r="DT354" s="184"/>
    </row>
    <row r="355" spans="1:124" ht="23" hidden="1" customHeight="1" thickBot="1">
      <c r="A355" s="63"/>
      <c r="B355" s="203"/>
      <c r="C355" s="204"/>
      <c r="D355" s="203"/>
      <c r="E355" s="204"/>
      <c r="F355" s="203"/>
      <c r="G355" s="204"/>
      <c r="H355" s="203"/>
      <c r="I355" s="204"/>
      <c r="J355" s="203"/>
      <c r="K355" s="204"/>
      <c r="M355" s="70" t="s">
        <v>0</v>
      </c>
      <c r="N355" s="48" t="s">
        <v>6</v>
      </c>
      <c r="O355" s="48" t="s">
        <v>7</v>
      </c>
      <c r="P355" s="48" t="s">
        <v>8</v>
      </c>
      <c r="Q355" s="48" t="s">
        <v>9</v>
      </c>
      <c r="R355" s="49" t="s">
        <v>10</v>
      </c>
      <c r="DL355" s="39" t="s">
        <v>14</v>
      </c>
      <c r="DM355" s="27">
        <v>17</v>
      </c>
      <c r="DN355" s="26">
        <v>18</v>
      </c>
      <c r="DO355" s="26">
        <v>19</v>
      </c>
      <c r="DP355" s="26">
        <v>20</v>
      </c>
      <c r="DQ355" s="26">
        <v>21</v>
      </c>
      <c r="DR355" s="26">
        <v>22</v>
      </c>
      <c r="DS355" s="26">
        <v>23</v>
      </c>
      <c r="DT355" s="28"/>
    </row>
    <row r="356" spans="1:124" ht="23" hidden="1" customHeight="1" thickBot="1">
      <c r="A356" s="64"/>
      <c r="B356" s="11"/>
      <c r="C356" s="12"/>
      <c r="D356" s="11"/>
      <c r="E356" s="12"/>
      <c r="F356" s="11"/>
      <c r="G356" s="12"/>
      <c r="H356" s="11"/>
      <c r="I356" s="12"/>
      <c r="J356" s="11"/>
      <c r="K356" s="12"/>
      <c r="M356" s="82">
        <f t="shared" ref="M356:M363" si="146">A356</f>
        <v>0</v>
      </c>
      <c r="N356" s="50" t="str">
        <f>IF(DM356=0,"BOŞ",IF(DM356=1,"DERS",IF(DM356&gt;1,"ÇAKIŞMA")))</f>
        <v>BOŞ</v>
      </c>
      <c r="O356" s="50" t="str">
        <f>IF(DM357=0,"BOŞ",IF(DM357=1,"DERS",IF(DM357&gt;1,"ÇAKIŞMA")))</f>
        <v>BOŞ</v>
      </c>
      <c r="P356" s="50" t="str">
        <f>IF(DM358=0,"BOŞ",IF(DM358=1,"DERS",IF(DM358&gt;1,"ÇAKIŞMA")))</f>
        <v>BOŞ</v>
      </c>
      <c r="Q356" s="50" t="str">
        <f>IF(DM359=0,"BOŞ",IF(DM359=1,"DERS",IF(DM359&gt;1,"ÇAKIŞMA")))</f>
        <v>BOŞ</v>
      </c>
      <c r="R356" s="51" t="str">
        <f>IF(DM360=0,"BOŞ",IF(DM360=1,"DERS",IF(DM360&gt;1,"ÇAKIŞMA")))</f>
        <v>BOŞ</v>
      </c>
      <c r="DL356" s="40" t="s">
        <v>13</v>
      </c>
      <c r="DM356" s="29">
        <f>IFERROR(VLOOKUP(C356,$T$3:$AH$60,10,0),0)</f>
        <v>0</v>
      </c>
      <c r="DN356" s="29">
        <f>IFERROR(VLOOKUP(C357,$T$3:$AH$60,11,0),0)</f>
        <v>0</v>
      </c>
      <c r="DO356" s="29">
        <f>IFERROR(VLOOKUP(C358,$T$3:$AH$60,12,0),0)</f>
        <v>0</v>
      </c>
      <c r="DP356" s="29">
        <f>IFERROR(VLOOKUP(C359,$T$3:$AH$60,13,0),0)</f>
        <v>0</v>
      </c>
      <c r="DQ356" s="29">
        <f>IFERROR(VLOOKUP(C360,$T$3:$AH$60,14,0),0)</f>
        <v>0</v>
      </c>
      <c r="DR356" s="29">
        <f>IFERROR(VLOOKUP(C361,$T$3:$AH$60,15,0),0)</f>
        <v>0</v>
      </c>
      <c r="DS356" s="29">
        <f>IFERROR(VLOOKUP(C362,$T$3:$AH$60,16,0),0)</f>
        <v>0</v>
      </c>
      <c r="DT356" s="38"/>
    </row>
    <row r="357" spans="1:124" ht="23" hidden="1" customHeight="1" thickBot="1">
      <c r="A357" s="64"/>
      <c r="B357" s="11"/>
      <c r="C357" s="12"/>
      <c r="D357" s="11"/>
      <c r="E357" s="12"/>
      <c r="F357" s="11"/>
      <c r="G357" s="12"/>
      <c r="H357" s="11"/>
      <c r="I357" s="12"/>
      <c r="J357" s="11"/>
      <c r="K357" s="12"/>
      <c r="M357" s="82">
        <f t="shared" si="146"/>
        <v>0</v>
      </c>
      <c r="N357" s="50" t="str">
        <f>IF(DN356=0,"BOŞ",IF(DN356=1,"DERS",IF(DN356&gt;1,"ÇAKIŞMA")))</f>
        <v>BOŞ</v>
      </c>
      <c r="O357" s="50" t="str">
        <f>IF(DN357=0,"BOŞ",IF(DN357=1,"DERS",IF(DN357&gt;1,"ÇAKIŞMA")))</f>
        <v>BOŞ</v>
      </c>
      <c r="P357" s="50" t="str">
        <f>IF(DN358=0,"BOŞ",IF(DN358=1,"DERS",IF(DN358&gt;1,"ÇAKIŞMA")))</f>
        <v>BOŞ</v>
      </c>
      <c r="Q357" s="50" t="str">
        <f>IF(DN359=0,"BOŞ",IF(DN359=1,"DERS",IF(DN359&gt;1,"ÇAKIŞMA")))</f>
        <v>BOŞ</v>
      </c>
      <c r="R357" s="51" t="str">
        <f>IF(DN360=0,"BOŞ",IF(DN360=1,"DERS",IF(DN360&gt;1,"ÇAKIŞMA")))</f>
        <v>BOŞ</v>
      </c>
      <c r="DL357" s="40" t="s">
        <v>7</v>
      </c>
      <c r="DM357" s="29">
        <f>IFERROR(VLOOKUP(E356,$AJ$3:$AX$60,10,0),0)</f>
        <v>0</v>
      </c>
      <c r="DN357" s="29">
        <f>IFERROR(VLOOKUP(E357,$AJ$3:$AX$60,11,0),0)</f>
        <v>0</v>
      </c>
      <c r="DO357" s="29">
        <f>IFERROR(VLOOKUP(E358,$AJ$3:$AX$60,12,0),0)</f>
        <v>0</v>
      </c>
      <c r="DP357" s="29">
        <f>IFERROR(VLOOKUP(E359,$AJ$3:$AX$60,13,0),0)</f>
        <v>0</v>
      </c>
      <c r="DQ357" s="29">
        <f>IFERROR(VLOOKUP(E360,$AJ$3:$AX$60,14,0),0)</f>
        <v>0</v>
      </c>
      <c r="DR357" s="29">
        <f>IFERROR(VLOOKUP(E361,$AJ$3:$AX$60,15,0),0)</f>
        <v>0</v>
      </c>
      <c r="DS357" s="29">
        <f>IFERROR(VLOOKUP(E362,$AJ$3:$AX$60,16,0),0)</f>
        <v>0</v>
      </c>
      <c r="DT357" s="38"/>
    </row>
    <row r="358" spans="1:124" ht="23" hidden="1" customHeight="1" thickBot="1">
      <c r="A358" s="64"/>
      <c r="B358" s="11"/>
      <c r="C358" s="12"/>
      <c r="D358" s="11"/>
      <c r="E358" s="12"/>
      <c r="F358" s="11"/>
      <c r="G358" s="12"/>
      <c r="H358" s="11"/>
      <c r="I358" s="12"/>
      <c r="J358" s="11"/>
      <c r="K358" s="12"/>
      <c r="M358" s="82">
        <f t="shared" si="146"/>
        <v>0</v>
      </c>
      <c r="N358" s="50" t="str">
        <f>IF(DO356=0,"BOŞ",IF(DO356=1,"DERS",IF(DO356&gt;1,"ÇAKIŞMA")))</f>
        <v>BOŞ</v>
      </c>
      <c r="O358" s="50" t="str">
        <f>IF(DO357=0,"BOŞ",IF(DO357=1,"DERS",IF(DO357&gt;1,"ÇAKIŞMA")))</f>
        <v>BOŞ</v>
      </c>
      <c r="P358" s="50" t="str">
        <f>IF(DO358=0,"BOŞ",IF(DO358=1,"DERS",IF(DO358&gt;1,"ÇAKIŞMA")))</f>
        <v>BOŞ</v>
      </c>
      <c r="Q358" s="50" t="str">
        <f>IF(DO359=0,"BOŞ",IF(DO359=1,"DERS",IF(DO359&gt;1,"ÇAKIŞMA")))</f>
        <v>BOŞ</v>
      </c>
      <c r="R358" s="51" t="str">
        <f>IF(DO360=0,"BOŞ",IF(DO360=1,"DERS",IF(DO360&gt;1,"ÇAKIŞMA")))</f>
        <v>BOŞ</v>
      </c>
      <c r="DL358" s="40" t="s">
        <v>8</v>
      </c>
      <c r="DM358" s="29">
        <f>IFERROR(VLOOKUP(G356,$AZ$3:$BN$60,10,0),0)</f>
        <v>0</v>
      </c>
      <c r="DN358" s="30">
        <f>IFERROR(VLOOKUP(G357,$AZ$3:$BN$60,11,0),0)</f>
        <v>0</v>
      </c>
      <c r="DO358" s="30">
        <f>IFERROR(VLOOKUP(G358,$AZ$3:$BN$60,12,0),0)</f>
        <v>0</v>
      </c>
      <c r="DP358" s="30">
        <f>IFERROR(VLOOKUP(G359,$AZ$3:$BN$60,13,0),0)</f>
        <v>0</v>
      </c>
      <c r="DQ358" s="30">
        <f>IFERROR(VLOOKUP(G360,$AZ$3:$BN$60,14,0),0)</f>
        <v>0</v>
      </c>
      <c r="DR358" s="30">
        <f>IFERROR(VLOOKUP(G361,$AZ$3:$BN$60,15,0),0)</f>
        <v>0</v>
      </c>
      <c r="DS358" s="30">
        <f>IFERROR(VLOOKUP(G362,$AZ$3:$BN$60,16,0),0)</f>
        <v>0</v>
      </c>
      <c r="DT358" s="34"/>
    </row>
    <row r="359" spans="1:124" ht="23" hidden="1" customHeight="1" thickBot="1">
      <c r="A359" s="64"/>
      <c r="B359" s="11"/>
      <c r="C359" s="12"/>
      <c r="D359" s="11"/>
      <c r="E359" s="12"/>
      <c r="F359" s="11"/>
      <c r="G359" s="12"/>
      <c r="H359" s="11"/>
      <c r="I359" s="12"/>
      <c r="J359" s="11"/>
      <c r="K359" s="12"/>
      <c r="M359" s="82">
        <f t="shared" si="146"/>
        <v>0</v>
      </c>
      <c r="N359" s="50" t="str">
        <f>IF(DP356=0,"BOŞ",IF(DP356=1,"DERS",IF(DP356&gt;1,"ÇAKIŞMA")))</f>
        <v>BOŞ</v>
      </c>
      <c r="O359" s="50" t="str">
        <f>IF(DP357=0,"BOŞ",IF(DP357=1,"DERS",IF(DP357&gt;1,"ÇAKIŞMA")))</f>
        <v>BOŞ</v>
      </c>
      <c r="P359" s="50" t="str">
        <f>IF(DP358=0,"BOŞ",IF(DP358=1,"DERS",IF(DP358&gt;1,"ÇAKIŞMA")))</f>
        <v>BOŞ</v>
      </c>
      <c r="Q359" s="50" t="str">
        <f>IF(DP359=0,"BOŞ",IF(DP359=1,"DERS",IF(DP359&gt;1,"ÇAKIŞMA")))</f>
        <v>BOŞ</v>
      </c>
      <c r="R359" s="51" t="str">
        <f>IF(DP360=0,"BOŞ",IF(DP360=1,"DERS",IF(DP360&gt;1,"ÇAKIŞMA")))</f>
        <v>BOŞ</v>
      </c>
      <c r="DL359" s="40" t="s">
        <v>9</v>
      </c>
      <c r="DM359" s="29">
        <f>IFERROR(VLOOKUP(I356,$BP$3:$CD$60,10,0),0)</f>
        <v>0</v>
      </c>
      <c r="DN359" s="30">
        <f>IFERROR(VLOOKUP(I357,$BP$3:$CD$60,11,0),0)</f>
        <v>0</v>
      </c>
      <c r="DO359" s="30">
        <f>IFERROR(VLOOKUP(I358,$BP$3:$CD$60,12,0),0)</f>
        <v>0</v>
      </c>
      <c r="DP359" s="30">
        <f>IFERROR(VLOOKUP(I359,$BP$3:$CD$60,13,0),0)</f>
        <v>0</v>
      </c>
      <c r="DQ359" s="30">
        <f>IFERROR(VLOOKUP(I360,$BP$3:$CD$60,14,0),0)</f>
        <v>0</v>
      </c>
      <c r="DR359" s="30">
        <f>IFERROR(VLOOKUP(I361,$BP$3:$CD$60,15,0),0)</f>
        <v>0</v>
      </c>
      <c r="DS359" s="30">
        <f>IFERROR(VLOOKUP(I362,$BP$3:$CD$60,16,0),0)</f>
        <v>0</v>
      </c>
      <c r="DT359" s="34"/>
    </row>
    <row r="360" spans="1:124" ht="23" hidden="1" customHeight="1" thickBot="1">
      <c r="A360" s="64"/>
      <c r="B360" s="11"/>
      <c r="C360" s="12"/>
      <c r="D360" s="11"/>
      <c r="E360" s="12"/>
      <c r="F360" s="11"/>
      <c r="G360" s="12"/>
      <c r="H360" s="11"/>
      <c r="I360" s="12"/>
      <c r="J360" s="11"/>
      <c r="K360" s="12"/>
      <c r="M360" s="82">
        <f t="shared" si="146"/>
        <v>0</v>
      </c>
      <c r="N360" s="50" t="str">
        <f>IF(DQ356=0,"BOŞ",IF(DQ356=1,"DERS",IF(DQ356&gt;1,"ÇAKIŞMA")))</f>
        <v>BOŞ</v>
      </c>
      <c r="O360" s="50" t="str">
        <f>IF(DQ357=0,"BOŞ",IF(DQ357=1,"DERS",IF(DQ357&gt;1,"ÇAKIŞMA")))</f>
        <v>BOŞ</v>
      </c>
      <c r="P360" s="50" t="str">
        <f>IF(DQ358=0,"BOŞ",IF(DQ358=1,"DERS",IF(DQ358&gt;1,"ÇAKIŞMA")))</f>
        <v>BOŞ</v>
      </c>
      <c r="Q360" s="50" t="str">
        <f>IF(DQ359=0,"BOŞ",IF(DQ359=1,"DERS",IF(DQ359&gt;1,"ÇAKIŞMA")))</f>
        <v>BOŞ</v>
      </c>
      <c r="R360" s="51" t="str">
        <f>IF(DQ360=0,"BOŞ",IF(DQ360=1,"DERS",IF(DQ360&gt;1,"ÇAKIŞMA")))</f>
        <v>BOŞ</v>
      </c>
      <c r="DL360" s="41" t="s">
        <v>10</v>
      </c>
      <c r="DM360" s="31">
        <f>IFERROR(VLOOKUP(K356,$CF$3:$CT$60,10,0),0)</f>
        <v>0</v>
      </c>
      <c r="DN360" s="32">
        <f>IFERROR(VLOOKUP(K357,$CF$3:$CT$60,11,0),0)</f>
        <v>0</v>
      </c>
      <c r="DO360" s="32">
        <f>IFERROR(VLOOKUP(K358,$CF$3:$CT$60,12,0),0)</f>
        <v>0</v>
      </c>
      <c r="DP360" s="32">
        <f>IFERROR(VLOOKUP(K359,$CF$3:$CT$60,13,0),0)</f>
        <v>0</v>
      </c>
      <c r="DQ360" s="32">
        <f>IFERROR(VLOOKUP(K360,$CF$3:$CT$60,14,0),0)</f>
        <v>0</v>
      </c>
      <c r="DR360" s="32">
        <f>IFERROR(VLOOKUP(K361,$CF$3:$CT$60,15,0),0)</f>
        <v>0</v>
      </c>
      <c r="DS360" s="32">
        <f>IFERROR(VLOOKUP(K362,$CF$3:$CT$60,16,0),0)</f>
        <v>0</v>
      </c>
      <c r="DT360" s="35"/>
    </row>
    <row r="361" spans="1:124" ht="23" hidden="1" customHeight="1" thickBot="1">
      <c r="A361" s="64"/>
      <c r="B361" s="11"/>
      <c r="C361" s="12"/>
      <c r="D361" s="11"/>
      <c r="E361" s="12"/>
      <c r="F361" s="11"/>
      <c r="G361" s="12"/>
      <c r="H361" s="11"/>
      <c r="I361" s="12"/>
      <c r="J361" s="11"/>
      <c r="K361" s="12"/>
      <c r="M361" s="82">
        <f t="shared" si="146"/>
        <v>0</v>
      </c>
      <c r="N361" s="50" t="str">
        <f>IF(DR356=0,"BOŞ",IF(DR356=1,"DERS",IF(DR356&gt;1,"ÇAKIŞMA")))</f>
        <v>BOŞ</v>
      </c>
      <c r="O361" s="50" t="str">
        <f>IF(DR357=0,"BOŞ",IF(DR357=1,"DERS",IF(DR357&gt;1,"ÇAKIŞMA")))</f>
        <v>BOŞ</v>
      </c>
      <c r="P361" s="50" t="str">
        <f>IF(DR358=0,"BOŞ",IF(DR358=1,"DERS",IF(DR358&gt;1,"ÇAKIŞMA")))</f>
        <v>BOŞ</v>
      </c>
      <c r="Q361" s="50" t="str">
        <f>IF(DR359=0,"BOŞ",IF(DR359=1,"DERS",IF(DR359&gt;1,"ÇAKIŞMA")))</f>
        <v>BOŞ</v>
      </c>
      <c r="R361" s="51" t="str">
        <f>IF(DR360=0,"BOŞ",IF(DR360=1,"DERS",IF(DR360&gt;1,"ÇAKIŞMA")))</f>
        <v>BOŞ</v>
      </c>
    </row>
    <row r="362" spans="1:124" ht="23" hidden="1" customHeight="1" thickBot="1">
      <c r="A362" s="64"/>
      <c r="B362" s="11"/>
      <c r="C362" s="12"/>
      <c r="D362" s="11"/>
      <c r="E362" s="12"/>
      <c r="F362" s="11"/>
      <c r="G362" s="12"/>
      <c r="H362" s="11"/>
      <c r="I362" s="12"/>
      <c r="J362" s="11"/>
      <c r="K362" s="12"/>
      <c r="M362" s="82">
        <f t="shared" si="146"/>
        <v>0</v>
      </c>
      <c r="N362" s="50" t="str">
        <f>IF(DS356=0,"BOŞ",IF(DS356=1,"DERS",IF(DS356&gt;1,"ÇAKIŞMA")))</f>
        <v>BOŞ</v>
      </c>
      <c r="O362" s="50" t="str">
        <f>IF(DS357=0,"BOŞ",IF(DS357=1,"DERS",IF(DS357&gt;1,"ÇAKIŞMA")))</f>
        <v>BOŞ</v>
      </c>
      <c r="P362" s="50" t="str">
        <f>IF(DS358=0,"BOŞ",IF(DS358=1,"DERS",IF(DS358&gt;1,"ÇAKIŞMA")))</f>
        <v>BOŞ</v>
      </c>
      <c r="Q362" s="50" t="str">
        <f>IF(DS359=0,"BOŞ",IF(DS359=1,"DERS",IF(DS359&gt;1,"ÇAKIŞMA")))</f>
        <v>BOŞ</v>
      </c>
      <c r="R362" s="51" t="str">
        <f>IF(DS360=0,"BOŞ",IF(DS360=1,"DERS",IF(DS360&gt;1,"ÇAKIŞMA")))</f>
        <v>BOŞ</v>
      </c>
    </row>
    <row r="363" spans="1:124" ht="23" hidden="1" customHeight="1" thickBot="1">
      <c r="A363" s="87"/>
      <c r="B363" s="13"/>
      <c r="C363" s="14"/>
      <c r="D363" s="13"/>
      <c r="E363" s="14"/>
      <c r="F363" s="13"/>
      <c r="G363" s="14"/>
      <c r="H363" s="13"/>
      <c r="I363" s="14"/>
      <c r="J363" s="13"/>
      <c r="K363" s="14"/>
      <c r="M363" s="82">
        <f t="shared" si="146"/>
        <v>0</v>
      </c>
      <c r="N363" s="52"/>
      <c r="O363" s="52"/>
      <c r="P363" s="52"/>
      <c r="Q363" s="52"/>
      <c r="R363" s="53"/>
    </row>
    <row r="364" spans="1:124" ht="23" hidden="1" customHeight="1" thickBot="1">
      <c r="A364" s="65"/>
      <c r="B364" s="84"/>
      <c r="C364" s="65"/>
      <c r="D364" s="84"/>
      <c r="E364" s="65"/>
      <c r="F364" s="84"/>
      <c r="G364" s="65"/>
      <c r="H364" s="84"/>
      <c r="I364" s="65"/>
      <c r="J364" s="84"/>
      <c r="K364" s="65"/>
      <c r="M364" s="69"/>
      <c r="N364" s="61"/>
      <c r="O364" s="61"/>
      <c r="P364" s="61"/>
      <c r="Q364" s="61"/>
      <c r="R364" s="61"/>
    </row>
    <row r="365" spans="1:124" ht="23" hidden="1" customHeight="1" thickBot="1">
      <c r="A365" s="205"/>
      <c r="B365" s="205"/>
      <c r="C365" s="205"/>
      <c r="D365" s="205"/>
      <c r="E365" s="205"/>
      <c r="F365" s="206"/>
      <c r="G365" s="206"/>
      <c r="H365" s="206"/>
      <c r="I365" s="207"/>
      <c r="J365" s="207"/>
      <c r="K365" s="207"/>
      <c r="M365" s="68"/>
      <c r="N365" s="188" t="s">
        <v>11</v>
      </c>
      <c r="O365" s="188"/>
      <c r="P365" s="188"/>
      <c r="Q365" s="188"/>
      <c r="R365" s="188"/>
      <c r="DL365" s="37">
        <f>A365</f>
        <v>0</v>
      </c>
      <c r="DM365" s="36"/>
      <c r="DN365" s="36"/>
      <c r="DO365" s="36"/>
      <c r="DP365" s="36"/>
      <c r="DQ365" s="183">
        <f>I365</f>
        <v>0</v>
      </c>
      <c r="DR365" s="183"/>
      <c r="DS365" s="183"/>
      <c r="DT365" s="184"/>
    </row>
    <row r="366" spans="1:124" ht="23" hidden="1" customHeight="1" thickBot="1">
      <c r="A366" s="63"/>
      <c r="B366" s="203"/>
      <c r="C366" s="204"/>
      <c r="D366" s="203"/>
      <c r="E366" s="204"/>
      <c r="F366" s="203"/>
      <c r="G366" s="204"/>
      <c r="H366" s="203"/>
      <c r="I366" s="204"/>
      <c r="J366" s="203"/>
      <c r="K366" s="204"/>
      <c r="M366" s="70" t="s">
        <v>0</v>
      </c>
      <c r="N366" s="48" t="s">
        <v>6</v>
      </c>
      <c r="O366" s="48" t="s">
        <v>7</v>
      </c>
      <c r="P366" s="48" t="s">
        <v>8</v>
      </c>
      <c r="Q366" s="48" t="s">
        <v>9</v>
      </c>
      <c r="R366" s="49" t="s">
        <v>10</v>
      </c>
      <c r="DL366" s="39" t="s">
        <v>14</v>
      </c>
      <c r="DM366" s="27">
        <v>17</v>
      </c>
      <c r="DN366" s="26">
        <v>18</v>
      </c>
      <c r="DO366" s="26">
        <v>19</v>
      </c>
      <c r="DP366" s="26">
        <v>20</v>
      </c>
      <c r="DQ366" s="26">
        <v>21</v>
      </c>
      <c r="DR366" s="26">
        <v>22</v>
      </c>
      <c r="DS366" s="26">
        <v>23</v>
      </c>
      <c r="DT366" s="28"/>
    </row>
    <row r="367" spans="1:124" ht="23" hidden="1" customHeight="1" thickBot="1">
      <c r="A367" s="64"/>
      <c r="B367" s="11"/>
      <c r="C367" s="12"/>
      <c r="D367" s="11"/>
      <c r="E367" s="12"/>
      <c r="F367" s="11"/>
      <c r="G367" s="12"/>
      <c r="H367" s="11"/>
      <c r="I367" s="12"/>
      <c r="J367" s="11"/>
      <c r="K367" s="12"/>
      <c r="M367" s="82">
        <f t="shared" ref="M367:M373" si="147">A367</f>
        <v>0</v>
      </c>
      <c r="N367" s="50" t="str">
        <f>IF(DM367=0,"BOŞ",IF(DM367=1,"DERS",IF(DM367&gt;1,"ÇAKIŞMA")))</f>
        <v>BOŞ</v>
      </c>
      <c r="O367" s="50" t="str">
        <f>IF(DM368=0,"BOŞ",IF(DM368=1,"DERS",IF(DM368&gt;1,"ÇAKIŞMA")))</f>
        <v>BOŞ</v>
      </c>
      <c r="P367" s="50" t="str">
        <f>IF(DM369=0,"BOŞ",IF(DM369=1,"DERS",IF(DM369&gt;1,"ÇAKIŞMA")))</f>
        <v>BOŞ</v>
      </c>
      <c r="Q367" s="50" t="str">
        <f>IF(DM370=0,"BOŞ",IF(DM370=1,"DERS",IF(DM370&gt;1,"ÇAKIŞMA")))</f>
        <v>BOŞ</v>
      </c>
      <c r="R367" s="51" t="str">
        <f>IF(DM371=0,"BOŞ",IF(DM371=1,"DERS",IF(DM371&gt;1,"ÇAKIŞMA")))</f>
        <v>BOŞ</v>
      </c>
      <c r="DL367" s="40" t="s">
        <v>13</v>
      </c>
      <c r="DM367" s="29">
        <f>IFERROR(VLOOKUP(C367,$T$3:$AH$60,10,0),0)</f>
        <v>0</v>
      </c>
      <c r="DN367" s="29">
        <f>IFERROR(VLOOKUP(C368,$T$3:$AH$60,11,0),0)</f>
        <v>0</v>
      </c>
      <c r="DO367" s="29">
        <f>IFERROR(VLOOKUP(C369,$T$3:$AH$60,12,0),0)</f>
        <v>0</v>
      </c>
      <c r="DP367" s="29">
        <f>IFERROR(VLOOKUP(C370,$T$3:$AH$60,13,0),0)</f>
        <v>0</v>
      </c>
      <c r="DQ367" s="29">
        <f>IFERROR(VLOOKUP(C371,$T$3:$AH$60,14,0),0)</f>
        <v>0</v>
      </c>
      <c r="DR367" s="29">
        <f>IFERROR(VLOOKUP(C372,$T$3:$AH$60,15,0),0)</f>
        <v>0</v>
      </c>
      <c r="DS367" s="29">
        <f>IFERROR(VLOOKUP(C373,$T$3:$AH$60,16,0),0)</f>
        <v>0</v>
      </c>
      <c r="DT367" s="38"/>
    </row>
    <row r="368" spans="1:124" ht="23" hidden="1" customHeight="1" thickBot="1">
      <c r="A368" s="64"/>
      <c r="B368" s="11"/>
      <c r="C368" s="12"/>
      <c r="D368" s="11"/>
      <c r="E368" s="12"/>
      <c r="F368" s="11"/>
      <c r="G368" s="12"/>
      <c r="H368" s="11"/>
      <c r="I368" s="12"/>
      <c r="J368" s="11"/>
      <c r="K368" s="12"/>
      <c r="M368" s="82">
        <f t="shared" si="147"/>
        <v>0</v>
      </c>
      <c r="N368" s="50" t="str">
        <f>IF(DN367=0,"BOŞ",IF(DN367=1,"DERS",IF(DN367&gt;1,"ÇAKIŞMA")))</f>
        <v>BOŞ</v>
      </c>
      <c r="O368" s="50" t="str">
        <f>IF(DN368=0,"BOŞ",IF(DN368=1,"DERS",IF(DN368&gt;1,"ÇAKIŞMA")))</f>
        <v>BOŞ</v>
      </c>
      <c r="P368" s="50" t="str">
        <f>IF(DN369=0,"BOŞ",IF(DN369=1,"DERS",IF(DN369&gt;1,"ÇAKIŞMA")))</f>
        <v>BOŞ</v>
      </c>
      <c r="Q368" s="50" t="str">
        <f>IF(DN370=0,"BOŞ",IF(DN370=1,"DERS",IF(DN370&gt;1,"ÇAKIŞMA")))</f>
        <v>BOŞ</v>
      </c>
      <c r="R368" s="51" t="str">
        <f>IF(DN371=0,"BOŞ",IF(DN371=1,"DERS",IF(DN371&gt;1,"ÇAKIŞMA")))</f>
        <v>BOŞ</v>
      </c>
      <c r="DL368" s="40" t="s">
        <v>7</v>
      </c>
      <c r="DM368" s="29">
        <f>IFERROR(VLOOKUP(E367,$AJ$3:$AX$60,10,0),0)</f>
        <v>0</v>
      </c>
      <c r="DN368" s="29">
        <f>IFERROR(VLOOKUP(E368,$AJ$3:$AX$60,11,0),0)</f>
        <v>0</v>
      </c>
      <c r="DO368" s="29">
        <f>IFERROR(VLOOKUP(E369,$AJ$3:$AX$60,12,0),0)</f>
        <v>0</v>
      </c>
      <c r="DP368" s="29">
        <f>IFERROR(VLOOKUP(E370,$AJ$3:$AX$60,13,0),0)</f>
        <v>0</v>
      </c>
      <c r="DQ368" s="29">
        <f>IFERROR(VLOOKUP(E371,$AJ$3:$AX$60,14,0),0)</f>
        <v>0</v>
      </c>
      <c r="DR368" s="29">
        <f>IFERROR(VLOOKUP(E372,$AJ$3:$AX$60,15,0),0)</f>
        <v>0</v>
      </c>
      <c r="DS368" s="29">
        <f>IFERROR(VLOOKUP(E373,$AJ$3:$AX$60,16,0),0)</f>
        <v>0</v>
      </c>
      <c r="DT368" s="38"/>
    </row>
    <row r="369" spans="1:124" ht="23" hidden="1" customHeight="1" thickBot="1">
      <c r="A369" s="64"/>
      <c r="B369" s="11"/>
      <c r="C369" s="12"/>
      <c r="D369" s="11"/>
      <c r="E369" s="12"/>
      <c r="F369" s="11"/>
      <c r="G369" s="12"/>
      <c r="H369" s="11"/>
      <c r="I369" s="12"/>
      <c r="J369" s="11"/>
      <c r="K369" s="12"/>
      <c r="M369" s="82">
        <f t="shared" si="147"/>
        <v>0</v>
      </c>
      <c r="N369" s="50" t="str">
        <f>IF(DO367=0,"BOŞ",IF(DO367=1,"DERS",IF(DO367&gt;1,"ÇAKIŞMA")))</f>
        <v>BOŞ</v>
      </c>
      <c r="O369" s="50" t="str">
        <f>IF(DO368=0,"BOŞ",IF(DO368=1,"DERS",IF(DO368&gt;1,"ÇAKIŞMA")))</f>
        <v>BOŞ</v>
      </c>
      <c r="P369" s="50" t="str">
        <f>IF(DO369=0,"BOŞ",IF(DO369=1,"DERS",IF(DO369&gt;1,"ÇAKIŞMA")))</f>
        <v>BOŞ</v>
      </c>
      <c r="Q369" s="50" t="str">
        <f>IF(DO370=0,"BOŞ",IF(DO370=1,"DERS",IF(DO370&gt;1,"ÇAKIŞMA")))</f>
        <v>BOŞ</v>
      </c>
      <c r="R369" s="51" t="str">
        <f>IF(DO371=0,"BOŞ",IF(DO371=1,"DERS",IF(DO371&gt;1,"ÇAKIŞMA")))</f>
        <v>BOŞ</v>
      </c>
      <c r="DL369" s="40" t="s">
        <v>8</v>
      </c>
      <c r="DM369" s="29">
        <f>IFERROR(VLOOKUP(G367,$AZ$3:$BN$60,10,0),0)</f>
        <v>0</v>
      </c>
      <c r="DN369" s="30">
        <f>IFERROR(VLOOKUP(G368,$AZ$3:$BN$60,11,0),0)</f>
        <v>0</v>
      </c>
      <c r="DO369" s="30">
        <f>IFERROR(VLOOKUP(G369,$AZ$3:$BN$60,12,0),0)</f>
        <v>0</v>
      </c>
      <c r="DP369" s="30">
        <f>IFERROR(VLOOKUP(G370,$AZ$3:$BN$60,13,0),0)</f>
        <v>0</v>
      </c>
      <c r="DQ369" s="30">
        <f>IFERROR(VLOOKUP(G371,$AZ$3:$BN$60,14,0),0)</f>
        <v>0</v>
      </c>
      <c r="DR369" s="30">
        <f>IFERROR(VLOOKUP(G372,$AZ$3:$BN$60,15,0),0)</f>
        <v>0</v>
      </c>
      <c r="DS369" s="30">
        <f>IFERROR(VLOOKUP(G373,$AZ$3:$BN$60,16,0),0)</f>
        <v>0</v>
      </c>
      <c r="DT369" s="34"/>
    </row>
    <row r="370" spans="1:124" ht="23" hidden="1" customHeight="1" thickBot="1">
      <c r="A370" s="64"/>
      <c r="B370" s="11"/>
      <c r="C370" s="12"/>
      <c r="D370" s="11"/>
      <c r="E370" s="12"/>
      <c r="F370" s="11"/>
      <c r="G370" s="12"/>
      <c r="H370" s="11"/>
      <c r="I370" s="12"/>
      <c r="J370" s="11"/>
      <c r="K370" s="12"/>
      <c r="M370" s="82">
        <f t="shared" si="147"/>
        <v>0</v>
      </c>
      <c r="N370" s="50" t="str">
        <f>IF(DP367=0,"BOŞ",IF(DP367=1,"DERS",IF(DP367&gt;1,"ÇAKIŞMA")))</f>
        <v>BOŞ</v>
      </c>
      <c r="O370" s="50" t="str">
        <f>IF(DP368=0,"BOŞ",IF(DP368=1,"DERS",IF(DP368&gt;1,"ÇAKIŞMA")))</f>
        <v>BOŞ</v>
      </c>
      <c r="P370" s="50" t="str">
        <f>IF(DP369=0,"BOŞ",IF(DP369=1,"DERS",IF(DP369&gt;1,"ÇAKIŞMA")))</f>
        <v>BOŞ</v>
      </c>
      <c r="Q370" s="50" t="str">
        <f>IF(DP370=0,"BOŞ",IF(DP370=1,"DERS",IF(DP370&gt;1,"ÇAKIŞMA")))</f>
        <v>BOŞ</v>
      </c>
      <c r="R370" s="51" t="str">
        <f>IF(DP371=0,"BOŞ",IF(DP371=1,"DERS",IF(DP371&gt;1,"ÇAKIŞMA")))</f>
        <v>BOŞ</v>
      </c>
      <c r="DL370" s="40" t="s">
        <v>9</v>
      </c>
      <c r="DM370" s="29">
        <f>IFERROR(VLOOKUP(I367,$BP$3:$CD$60,10,0),0)</f>
        <v>0</v>
      </c>
      <c r="DN370" s="30">
        <f>IFERROR(VLOOKUP(I368,$BP$3:$CD$60,11,0),0)</f>
        <v>0</v>
      </c>
      <c r="DO370" s="30">
        <f>IFERROR(VLOOKUP(I369,$BP$3:$CD$60,12,0),0)</f>
        <v>0</v>
      </c>
      <c r="DP370" s="30">
        <f>IFERROR(VLOOKUP(I370,$BP$3:$CD$60,13,0),0)</f>
        <v>0</v>
      </c>
      <c r="DQ370" s="30">
        <f>IFERROR(VLOOKUP(I371,$BP$3:$CD$60,14,0),0)</f>
        <v>0</v>
      </c>
      <c r="DR370" s="30">
        <f>IFERROR(VLOOKUP(I372,$BP$3:$CD$60,15,0),0)</f>
        <v>0</v>
      </c>
      <c r="DS370" s="30">
        <f>IFERROR(VLOOKUP(I373,$BP$3:$CD$60,16,0),0)</f>
        <v>0</v>
      </c>
      <c r="DT370" s="34"/>
    </row>
    <row r="371" spans="1:124" ht="23" hidden="1" customHeight="1" thickBot="1">
      <c r="A371" s="64"/>
      <c r="B371" s="11"/>
      <c r="C371" s="12"/>
      <c r="D371" s="11"/>
      <c r="E371" s="12"/>
      <c r="F371" s="11"/>
      <c r="G371" s="12"/>
      <c r="H371" s="11"/>
      <c r="I371" s="12"/>
      <c r="J371" s="11"/>
      <c r="K371" s="12"/>
      <c r="M371" s="82">
        <f t="shared" si="147"/>
        <v>0</v>
      </c>
      <c r="N371" s="50" t="str">
        <f>IF(DQ367=0,"BOŞ",IF(DQ367=1,"DERS",IF(DQ367&gt;1,"ÇAKIŞMA")))</f>
        <v>BOŞ</v>
      </c>
      <c r="O371" s="50" t="str">
        <f>IF(DQ368=0,"BOŞ",IF(DQ368=1,"DERS",IF(DQ368&gt;1,"ÇAKIŞMA")))</f>
        <v>BOŞ</v>
      </c>
      <c r="P371" s="50" t="str">
        <f>IF(DQ369=0,"BOŞ",IF(DQ369=1,"DERS",IF(DQ369&gt;1,"ÇAKIŞMA")))</f>
        <v>BOŞ</v>
      </c>
      <c r="Q371" s="50" t="str">
        <f>IF(DQ370=0,"BOŞ",IF(DQ370=1,"DERS",IF(DQ370&gt;1,"ÇAKIŞMA")))</f>
        <v>BOŞ</v>
      </c>
      <c r="R371" s="51" t="str">
        <f>IF(DQ371=0,"BOŞ",IF(DQ371=1,"DERS",IF(DQ371&gt;1,"ÇAKIŞMA")))</f>
        <v>BOŞ</v>
      </c>
      <c r="DL371" s="41" t="s">
        <v>10</v>
      </c>
      <c r="DM371" s="31">
        <f>IFERROR(VLOOKUP(K367,$CF$3:$CT$60,10,0),0)</f>
        <v>0</v>
      </c>
      <c r="DN371" s="32">
        <f>IFERROR(VLOOKUP(K368,$CF$3:$CT$60,11,0),0)</f>
        <v>0</v>
      </c>
      <c r="DO371" s="32">
        <f>IFERROR(VLOOKUP(K369,$CF$3:$CT$60,12,0),0)</f>
        <v>0</v>
      </c>
      <c r="DP371" s="32">
        <f>IFERROR(VLOOKUP(K370,$CF$3:$CT$60,13,0),0)</f>
        <v>0</v>
      </c>
      <c r="DQ371" s="32">
        <f>IFERROR(VLOOKUP(K371,$CF$3:$CT$60,14,0),0)</f>
        <v>0</v>
      </c>
      <c r="DR371" s="32">
        <f>IFERROR(VLOOKUP(K372,$CF$3:$CT$60,15,0),0)</f>
        <v>0</v>
      </c>
      <c r="DS371" s="32">
        <f>IFERROR(VLOOKUP(K373,$CF$3:$CT$60,16,0),0)</f>
        <v>0</v>
      </c>
      <c r="DT371" s="35"/>
    </row>
    <row r="372" spans="1:124" ht="23" hidden="1" customHeight="1" thickBot="1">
      <c r="A372" s="64"/>
      <c r="B372" s="11"/>
      <c r="C372" s="12"/>
      <c r="D372" s="11"/>
      <c r="E372" s="12"/>
      <c r="F372" s="11"/>
      <c r="G372" s="12"/>
      <c r="H372" s="11"/>
      <c r="I372" s="12"/>
      <c r="J372" s="11"/>
      <c r="K372" s="12"/>
      <c r="M372" s="82">
        <f t="shared" si="147"/>
        <v>0</v>
      </c>
      <c r="N372" s="50" t="str">
        <f>IF(DR367=0,"BOŞ",IF(DR367=1,"DERS",IF(DR367&gt;1,"ÇAKIŞMA")))</f>
        <v>BOŞ</v>
      </c>
      <c r="O372" s="50" t="str">
        <f>IF(DR368=0,"BOŞ",IF(DR368=1,"DERS",IF(DR368&gt;1,"ÇAKIŞMA")))</f>
        <v>BOŞ</v>
      </c>
      <c r="P372" s="50" t="str">
        <f>IF(DR369=0,"BOŞ",IF(DR369=1,"DERS",IF(DR369&gt;1,"ÇAKIŞMA")))</f>
        <v>BOŞ</v>
      </c>
      <c r="Q372" s="50" t="str">
        <f>IF(DR370=0,"BOŞ",IF(DR370=1,"DERS",IF(DR370&gt;1,"ÇAKIŞMA")))</f>
        <v>BOŞ</v>
      </c>
      <c r="R372" s="51" t="str">
        <f>IF(DR371=0,"BOŞ",IF(DR371=1,"DERS",IF(DR371&gt;1,"ÇAKIŞMA")))</f>
        <v>BOŞ</v>
      </c>
    </row>
    <row r="373" spans="1:124" ht="23" hidden="1" customHeight="1" thickBot="1">
      <c r="A373" s="64"/>
      <c r="B373" s="11"/>
      <c r="C373" s="12"/>
      <c r="D373" s="11"/>
      <c r="E373" s="12"/>
      <c r="F373" s="11"/>
      <c r="G373" s="12"/>
      <c r="H373" s="11"/>
      <c r="I373" s="12"/>
      <c r="J373" s="11"/>
      <c r="K373" s="12"/>
      <c r="M373" s="82">
        <f t="shared" si="147"/>
        <v>0</v>
      </c>
      <c r="N373" s="50" t="str">
        <f>IF(DS367=0,"BOŞ",IF(DS367=1,"DERS",IF(DS367&gt;1,"ÇAKIŞMA")))</f>
        <v>BOŞ</v>
      </c>
      <c r="O373" s="50" t="str">
        <f>IF(DS368=0,"BOŞ",IF(DS368=1,"DERS",IF(DS368&gt;1,"ÇAKIŞMA")))</f>
        <v>BOŞ</v>
      </c>
      <c r="P373" s="50" t="str">
        <f>IF(DS369=0,"BOŞ",IF(DS369=1,"DERS",IF(DS369&gt;1,"ÇAKIŞMA")))</f>
        <v>BOŞ</v>
      </c>
      <c r="Q373" s="50" t="str">
        <f>IF(DS370=0,"BOŞ",IF(DS370=1,"DERS",IF(DS370&gt;1,"ÇAKIŞMA")))</f>
        <v>BOŞ</v>
      </c>
      <c r="R373" s="51" t="str">
        <f>IF(DS371=0,"BOŞ",IF(DS371=1,"DERS",IF(DS371&gt;1,"ÇAKIŞMA")))</f>
        <v>BOŞ</v>
      </c>
    </row>
    <row r="374" spans="1:124" ht="23" hidden="1" customHeight="1" thickBot="1">
      <c r="A374" s="87"/>
      <c r="B374" s="13"/>
      <c r="C374" s="14"/>
      <c r="D374" s="13"/>
      <c r="E374" s="14"/>
      <c r="F374" s="13"/>
      <c r="G374" s="14"/>
      <c r="H374" s="13"/>
      <c r="I374" s="14"/>
      <c r="J374" s="13"/>
      <c r="K374" s="14"/>
      <c r="M374" s="71" t="str">
        <f>IF($A365="BİLGİSAYAR PROGRAMCILIĞI (İ.Ö.)"," ",IF($A365="ELEKTRİK (İ.Ö.)"," ",IF($A365="MUHASEBE VE VERGİ UYGULAMALARI (İ.Ö.)"," ",IF($A365="ORMANCILIK VE ORMAN ÜRÜNLERİ (İ.Ö.)"," ","00.00"))))</f>
        <v>00.00</v>
      </c>
      <c r="N374" s="52"/>
      <c r="O374" s="52"/>
      <c r="P374" s="52"/>
      <c r="Q374" s="52"/>
      <c r="R374" s="53"/>
    </row>
    <row r="375" spans="1:124" ht="23" hidden="1" customHeight="1" thickBot="1">
      <c r="A375" s="65"/>
      <c r="B375" s="84"/>
      <c r="C375" s="65"/>
      <c r="D375" s="84"/>
      <c r="E375" s="65"/>
      <c r="F375" s="84"/>
      <c r="G375" s="65"/>
      <c r="H375" s="84"/>
      <c r="I375" s="65"/>
      <c r="J375" s="84"/>
      <c r="K375" s="65"/>
      <c r="M375" s="69"/>
      <c r="N375" s="61"/>
      <c r="O375" s="61"/>
      <c r="P375" s="61"/>
      <c r="Q375" s="61"/>
      <c r="R375" s="61"/>
    </row>
    <row r="376" spans="1:124" ht="23" hidden="1" customHeight="1" thickBot="1">
      <c r="A376" s="205"/>
      <c r="B376" s="205"/>
      <c r="C376" s="205"/>
      <c r="D376" s="205"/>
      <c r="E376" s="205"/>
      <c r="F376" s="206"/>
      <c r="G376" s="206"/>
      <c r="H376" s="206"/>
      <c r="I376" s="207"/>
      <c r="J376" s="207"/>
      <c r="K376" s="207"/>
      <c r="M376" s="68"/>
      <c r="N376" s="188" t="s">
        <v>11</v>
      </c>
      <c r="O376" s="188"/>
      <c r="P376" s="188"/>
      <c r="Q376" s="188"/>
      <c r="R376" s="188"/>
      <c r="DL376" s="37">
        <f>A376</f>
        <v>0</v>
      </c>
      <c r="DM376" s="36"/>
      <c r="DN376" s="36"/>
      <c r="DO376" s="36"/>
      <c r="DP376" s="36"/>
      <c r="DQ376" s="183">
        <f>I376</f>
        <v>0</v>
      </c>
      <c r="DR376" s="183"/>
      <c r="DS376" s="183"/>
      <c r="DT376" s="184"/>
    </row>
    <row r="377" spans="1:124" ht="23" hidden="1" customHeight="1" thickBot="1">
      <c r="A377" s="63"/>
      <c r="B377" s="203"/>
      <c r="C377" s="204"/>
      <c r="D377" s="203"/>
      <c r="E377" s="204"/>
      <c r="F377" s="203"/>
      <c r="G377" s="204"/>
      <c r="H377" s="203"/>
      <c r="I377" s="204"/>
      <c r="J377" s="203"/>
      <c r="K377" s="204"/>
      <c r="M377" s="70" t="s">
        <v>0</v>
      </c>
      <c r="N377" s="48" t="s">
        <v>6</v>
      </c>
      <c r="O377" s="48" t="s">
        <v>7</v>
      </c>
      <c r="P377" s="48" t="s">
        <v>8</v>
      </c>
      <c r="Q377" s="48" t="s">
        <v>9</v>
      </c>
      <c r="R377" s="49" t="s">
        <v>10</v>
      </c>
      <c r="DL377" s="39" t="s">
        <v>14</v>
      </c>
      <c r="DM377" s="27">
        <v>17</v>
      </c>
      <c r="DN377" s="26">
        <v>18</v>
      </c>
      <c r="DO377" s="26">
        <v>19</v>
      </c>
      <c r="DP377" s="26">
        <v>20</v>
      </c>
      <c r="DQ377" s="26">
        <v>21</v>
      </c>
      <c r="DR377" s="26">
        <v>22</v>
      </c>
      <c r="DS377" s="26">
        <v>23</v>
      </c>
      <c r="DT377" s="28"/>
    </row>
    <row r="378" spans="1:124" ht="23" hidden="1" customHeight="1" thickBot="1">
      <c r="A378" s="64"/>
      <c r="B378" s="11"/>
      <c r="C378" s="12"/>
      <c r="D378" s="11"/>
      <c r="E378" s="12"/>
      <c r="F378" s="11"/>
      <c r="G378" s="12"/>
      <c r="H378" s="11"/>
      <c r="I378" s="12"/>
      <c r="J378" s="11"/>
      <c r="K378" s="12"/>
      <c r="M378" s="82">
        <f t="shared" ref="M378:M384" si="148">A378</f>
        <v>0</v>
      </c>
      <c r="N378" s="50" t="str">
        <f>IF(DM378=0,"BOŞ",IF(DM378=1,"DERS",IF(DM378&gt;1,"ÇAKIŞMA")))</f>
        <v>BOŞ</v>
      </c>
      <c r="O378" s="50" t="str">
        <f>IF(DM379=0,"BOŞ",IF(DM379=1,"DERS",IF(DM379&gt;1,"ÇAKIŞMA")))</f>
        <v>BOŞ</v>
      </c>
      <c r="P378" s="50" t="str">
        <f>IF(DM380=0,"BOŞ",IF(DM380=1,"DERS",IF(DM380&gt;1,"ÇAKIŞMA")))</f>
        <v>BOŞ</v>
      </c>
      <c r="Q378" s="50" t="str">
        <f>IF(DM381=0,"BOŞ",IF(DM381=1,"DERS",IF(DM381&gt;1,"ÇAKIŞMA")))</f>
        <v>BOŞ</v>
      </c>
      <c r="R378" s="51" t="str">
        <f>IF(DM382=0,"BOŞ",IF(DM382=1,"DERS",IF(DM382&gt;1,"ÇAKIŞMA")))</f>
        <v>BOŞ</v>
      </c>
      <c r="DL378" s="40" t="s">
        <v>13</v>
      </c>
      <c r="DM378" s="29">
        <f>IFERROR(VLOOKUP(C378,$T$3:$AH$60,10,0),0)</f>
        <v>0</v>
      </c>
      <c r="DN378" s="29">
        <f>IFERROR(VLOOKUP(C379,$T$3:$AH$60,11,0),0)</f>
        <v>0</v>
      </c>
      <c r="DO378" s="29">
        <f>IFERROR(VLOOKUP(C380,$T$3:$AH$60,12,0),0)</f>
        <v>0</v>
      </c>
      <c r="DP378" s="29">
        <f>IFERROR(VLOOKUP(C381,$T$3:$AH$60,13,0),0)</f>
        <v>0</v>
      </c>
      <c r="DQ378" s="29">
        <f>IFERROR(VLOOKUP(C382,$T$3:$AH$60,14,0),0)</f>
        <v>0</v>
      </c>
      <c r="DR378" s="29">
        <f>IFERROR(VLOOKUP(C383,$T$3:$AH$60,15,0),0)</f>
        <v>0</v>
      </c>
      <c r="DS378" s="29">
        <f>IFERROR(VLOOKUP(C384,$T$3:$AH$60,16,0),0)</f>
        <v>0</v>
      </c>
      <c r="DT378" s="38"/>
    </row>
    <row r="379" spans="1:124" ht="23" hidden="1" customHeight="1" thickBot="1">
      <c r="A379" s="64"/>
      <c r="B379" s="11"/>
      <c r="C379" s="12"/>
      <c r="D379" s="11"/>
      <c r="E379" s="12"/>
      <c r="F379" s="11"/>
      <c r="G379" s="12"/>
      <c r="H379" s="11"/>
      <c r="I379" s="12"/>
      <c r="J379" s="11"/>
      <c r="K379" s="12"/>
      <c r="M379" s="82">
        <f t="shared" si="148"/>
        <v>0</v>
      </c>
      <c r="N379" s="50" t="str">
        <f>IF(DN378=0,"BOŞ",IF(DN378=1,"DERS",IF(DN378&gt;1,"ÇAKIŞMA")))</f>
        <v>BOŞ</v>
      </c>
      <c r="O379" s="50" t="str">
        <f>IF(DN379=0,"BOŞ",IF(DN379=1,"DERS",IF(DN379&gt;1,"ÇAKIŞMA")))</f>
        <v>BOŞ</v>
      </c>
      <c r="P379" s="50" t="str">
        <f>IF(DN380=0,"BOŞ",IF(DN380=1,"DERS",IF(DN380&gt;1,"ÇAKIŞMA")))</f>
        <v>BOŞ</v>
      </c>
      <c r="Q379" s="50" t="str">
        <f>IF(DN381=0,"BOŞ",IF(DN381=1,"DERS",IF(DN381&gt;1,"ÇAKIŞMA")))</f>
        <v>BOŞ</v>
      </c>
      <c r="R379" s="51" t="str">
        <f>IF(DN382=0,"BOŞ",IF(DN382=1,"DERS",IF(DN382&gt;1,"ÇAKIŞMA")))</f>
        <v>BOŞ</v>
      </c>
      <c r="DL379" s="40" t="s">
        <v>7</v>
      </c>
      <c r="DM379" s="29">
        <f>IFERROR(VLOOKUP(E378,$AJ$3:$AX$60,10,0),0)</f>
        <v>0</v>
      </c>
      <c r="DN379" s="29">
        <f>IFERROR(VLOOKUP(E379,$AJ$3:$AX$60,11,0),0)</f>
        <v>0</v>
      </c>
      <c r="DO379" s="29">
        <f>IFERROR(VLOOKUP(E380,$AJ$3:$AX$60,12,0),0)</f>
        <v>0</v>
      </c>
      <c r="DP379" s="29">
        <f>IFERROR(VLOOKUP(E381,$AJ$3:$AX$60,13,0),0)</f>
        <v>0</v>
      </c>
      <c r="DQ379" s="29">
        <f>IFERROR(VLOOKUP(E382,$AJ$3:$AX$60,14,0),0)</f>
        <v>0</v>
      </c>
      <c r="DR379" s="29">
        <f>IFERROR(VLOOKUP(E383,$AJ$3:$AX$60,15,0),0)</f>
        <v>0</v>
      </c>
      <c r="DS379" s="29">
        <f>IFERROR(VLOOKUP(E384,$AJ$3:$AX$60,16,0),0)</f>
        <v>0</v>
      </c>
      <c r="DT379" s="38"/>
    </row>
    <row r="380" spans="1:124" ht="23" hidden="1" customHeight="1" thickBot="1">
      <c r="A380" s="64"/>
      <c r="B380" s="11"/>
      <c r="C380" s="12"/>
      <c r="D380" s="11"/>
      <c r="E380" s="12"/>
      <c r="F380" s="11"/>
      <c r="G380" s="12"/>
      <c r="H380" s="11"/>
      <c r="I380" s="12"/>
      <c r="J380" s="11"/>
      <c r="K380" s="12"/>
      <c r="M380" s="82">
        <f t="shared" si="148"/>
        <v>0</v>
      </c>
      <c r="N380" s="50" t="str">
        <f>IF(DO378=0,"BOŞ",IF(DO378=1,"DERS",IF(DO378&gt;1,"ÇAKIŞMA")))</f>
        <v>BOŞ</v>
      </c>
      <c r="O380" s="50" t="str">
        <f>IF(DO379=0,"BOŞ",IF(DO379=1,"DERS",IF(DO379&gt;1,"ÇAKIŞMA")))</f>
        <v>BOŞ</v>
      </c>
      <c r="P380" s="50" t="str">
        <f>IF(DO380=0,"BOŞ",IF(DO380=1,"DERS",IF(DO380&gt;1,"ÇAKIŞMA")))</f>
        <v>BOŞ</v>
      </c>
      <c r="Q380" s="50" t="str">
        <f>IF(DO381=0,"BOŞ",IF(DO381=1,"DERS",IF(DO381&gt;1,"ÇAKIŞMA")))</f>
        <v>BOŞ</v>
      </c>
      <c r="R380" s="51" t="str">
        <f>IF(DO382=0,"BOŞ",IF(DO382=1,"DERS",IF(DO382&gt;1,"ÇAKIŞMA")))</f>
        <v>BOŞ</v>
      </c>
      <c r="DL380" s="40" t="s">
        <v>8</v>
      </c>
      <c r="DM380" s="29">
        <f>IFERROR(VLOOKUP(G378,$AZ$3:$BN$60,10,0),0)</f>
        <v>0</v>
      </c>
      <c r="DN380" s="30">
        <f>IFERROR(VLOOKUP(G379,$AZ$3:$BN$60,11,0),0)</f>
        <v>0</v>
      </c>
      <c r="DO380" s="30">
        <f>IFERROR(VLOOKUP(G380,$AZ$3:$BN$60,12,0),0)</f>
        <v>0</v>
      </c>
      <c r="DP380" s="30">
        <f>IFERROR(VLOOKUP(G381,$AZ$3:$BN$60,13,0),0)</f>
        <v>0</v>
      </c>
      <c r="DQ380" s="30">
        <f>IFERROR(VLOOKUP(G382,$AZ$3:$BN$60,14,0),0)</f>
        <v>0</v>
      </c>
      <c r="DR380" s="30">
        <f>IFERROR(VLOOKUP(G383,$AZ$3:$BN$60,15,0),0)</f>
        <v>0</v>
      </c>
      <c r="DS380" s="30">
        <f>IFERROR(VLOOKUP(G384,$AZ$3:$BN$60,16,0),0)</f>
        <v>0</v>
      </c>
      <c r="DT380" s="34"/>
    </row>
    <row r="381" spans="1:124" ht="23" hidden="1" customHeight="1" thickBot="1">
      <c r="A381" s="64"/>
      <c r="B381" s="11"/>
      <c r="C381" s="12"/>
      <c r="D381" s="11"/>
      <c r="E381" s="12"/>
      <c r="F381" s="11"/>
      <c r="G381" s="12"/>
      <c r="H381" s="11"/>
      <c r="I381" s="12"/>
      <c r="J381" s="11"/>
      <c r="K381" s="12"/>
      <c r="M381" s="82">
        <f t="shared" si="148"/>
        <v>0</v>
      </c>
      <c r="N381" s="50" t="str">
        <f>IF(DP378=0,"BOŞ",IF(DP378=1,"DERS",IF(DP378&gt;1,"ÇAKIŞMA")))</f>
        <v>BOŞ</v>
      </c>
      <c r="O381" s="50" t="str">
        <f>IF(DP379=0,"BOŞ",IF(DP379=1,"DERS",IF(DP379&gt;1,"ÇAKIŞMA")))</f>
        <v>BOŞ</v>
      </c>
      <c r="P381" s="50" t="str">
        <f>IF(DP380=0,"BOŞ",IF(DP380=1,"DERS",IF(DP380&gt;1,"ÇAKIŞMA")))</f>
        <v>BOŞ</v>
      </c>
      <c r="Q381" s="50" t="str">
        <f>IF(DP381=0,"BOŞ",IF(DP381=1,"DERS",IF(DP381&gt;1,"ÇAKIŞMA")))</f>
        <v>BOŞ</v>
      </c>
      <c r="R381" s="51" t="str">
        <f>IF(DP382=0,"BOŞ",IF(DP382=1,"DERS",IF(DP382&gt;1,"ÇAKIŞMA")))</f>
        <v>BOŞ</v>
      </c>
      <c r="DL381" s="40" t="s">
        <v>9</v>
      </c>
      <c r="DM381" s="29">
        <f>IFERROR(VLOOKUP(I378,$BP$3:$CD$60,10,0),0)</f>
        <v>0</v>
      </c>
      <c r="DN381" s="30">
        <f>IFERROR(VLOOKUP(I379,$BP$3:$CD$60,11,0),0)</f>
        <v>0</v>
      </c>
      <c r="DO381" s="30">
        <f>IFERROR(VLOOKUP(I380,$BP$3:$CD$60,12,0),0)</f>
        <v>0</v>
      </c>
      <c r="DP381" s="30">
        <f>IFERROR(VLOOKUP(I381,$BP$3:$CD$60,13,0),0)</f>
        <v>0</v>
      </c>
      <c r="DQ381" s="30">
        <f>IFERROR(VLOOKUP(I382,$BP$3:$CD$60,14,0),0)</f>
        <v>0</v>
      </c>
      <c r="DR381" s="30">
        <f>IFERROR(VLOOKUP(I383,$BP$3:$CD$60,15,0),0)</f>
        <v>0</v>
      </c>
      <c r="DS381" s="30">
        <f>IFERROR(VLOOKUP(I384,$BP$3:$CD$60,16,0),0)</f>
        <v>0</v>
      </c>
      <c r="DT381" s="34"/>
    </row>
    <row r="382" spans="1:124" ht="23" hidden="1" customHeight="1" thickBot="1">
      <c r="A382" s="64"/>
      <c r="B382" s="11"/>
      <c r="C382" s="12"/>
      <c r="D382" s="11"/>
      <c r="E382" s="12"/>
      <c r="F382" s="11"/>
      <c r="G382" s="12"/>
      <c r="H382" s="11"/>
      <c r="I382" s="12"/>
      <c r="J382" s="11"/>
      <c r="K382" s="12"/>
      <c r="M382" s="82">
        <f t="shared" si="148"/>
        <v>0</v>
      </c>
      <c r="N382" s="50" t="str">
        <f>IF(DQ378=0,"BOŞ",IF(DQ378=1,"DERS",IF(DQ378&gt;1,"ÇAKIŞMA")))</f>
        <v>BOŞ</v>
      </c>
      <c r="O382" s="50" t="str">
        <f>IF(DQ379=0,"BOŞ",IF(DQ379=1,"DERS",IF(DQ379&gt;1,"ÇAKIŞMA")))</f>
        <v>BOŞ</v>
      </c>
      <c r="P382" s="50" t="str">
        <f>IF(DQ380=0,"BOŞ",IF(DQ380=1,"DERS",IF(DQ380&gt;1,"ÇAKIŞMA")))</f>
        <v>BOŞ</v>
      </c>
      <c r="Q382" s="50" t="str">
        <f>IF(DQ381=0,"BOŞ",IF(DQ381=1,"DERS",IF(DQ381&gt;1,"ÇAKIŞMA")))</f>
        <v>BOŞ</v>
      </c>
      <c r="R382" s="51" t="str">
        <f>IF(DQ382=0,"BOŞ",IF(DQ382=1,"DERS",IF(DQ382&gt;1,"ÇAKIŞMA")))</f>
        <v>BOŞ</v>
      </c>
      <c r="DL382" s="41" t="s">
        <v>10</v>
      </c>
      <c r="DM382" s="31">
        <f>IFERROR(VLOOKUP(K378,$CF$3:$CT$60,10,0),0)</f>
        <v>0</v>
      </c>
      <c r="DN382" s="32">
        <f>IFERROR(VLOOKUP(K379,$CF$3:$CT$60,11,0),0)</f>
        <v>0</v>
      </c>
      <c r="DO382" s="32">
        <f>IFERROR(VLOOKUP(K380,$CF$3:$CT$60,12,0),0)</f>
        <v>0</v>
      </c>
      <c r="DP382" s="32">
        <f>IFERROR(VLOOKUP(K381,$CF$3:$CT$60,13,0),0)</f>
        <v>0</v>
      </c>
      <c r="DQ382" s="32">
        <f>IFERROR(VLOOKUP(K382,$CF$3:$CT$60,14,0),0)</f>
        <v>0</v>
      </c>
      <c r="DR382" s="32">
        <f>IFERROR(VLOOKUP(K383,$CF$3:$CT$60,15,0),0)</f>
        <v>0</v>
      </c>
      <c r="DS382" s="32">
        <f>IFERROR(VLOOKUP(K384,$CF$3:$CT$60,16,0),0)</f>
        <v>0</v>
      </c>
      <c r="DT382" s="35"/>
    </row>
    <row r="383" spans="1:124" ht="23" hidden="1" customHeight="1" thickBot="1">
      <c r="A383" s="64"/>
      <c r="B383" s="11"/>
      <c r="C383" s="12"/>
      <c r="D383" s="11"/>
      <c r="E383" s="12"/>
      <c r="F383" s="11"/>
      <c r="G383" s="12"/>
      <c r="H383" s="11"/>
      <c r="I383" s="12"/>
      <c r="J383" s="11"/>
      <c r="K383" s="12"/>
      <c r="M383" s="82">
        <f t="shared" si="148"/>
        <v>0</v>
      </c>
      <c r="N383" s="50" t="str">
        <f>IF(DR378=0,"BOŞ",IF(DR378=1,"DERS",IF(DR378&gt;1,"ÇAKIŞMA")))</f>
        <v>BOŞ</v>
      </c>
      <c r="O383" s="50" t="str">
        <f>IF(DR379=0,"BOŞ",IF(DR379=1,"DERS",IF(DR379&gt;1,"ÇAKIŞMA")))</f>
        <v>BOŞ</v>
      </c>
      <c r="P383" s="50" t="str">
        <f>IF(DR380=0,"BOŞ",IF(DR380=1,"DERS",IF(DR380&gt;1,"ÇAKIŞMA")))</f>
        <v>BOŞ</v>
      </c>
      <c r="Q383" s="50" t="str">
        <f>IF(DR381=0,"BOŞ",IF(DR381=1,"DERS",IF(DR381&gt;1,"ÇAKIŞMA")))</f>
        <v>BOŞ</v>
      </c>
      <c r="R383" s="51" t="str">
        <f>IF(DR382=0,"BOŞ",IF(DR382=1,"DERS",IF(DR382&gt;1,"ÇAKIŞMA")))</f>
        <v>BOŞ</v>
      </c>
    </row>
    <row r="384" spans="1:124" ht="23" hidden="1" customHeight="1" thickBot="1">
      <c r="A384" s="64"/>
      <c r="B384" s="11"/>
      <c r="C384" s="12"/>
      <c r="D384" s="11"/>
      <c r="E384" s="12"/>
      <c r="F384" s="11"/>
      <c r="G384" s="12"/>
      <c r="H384" s="11"/>
      <c r="I384" s="12"/>
      <c r="J384" s="11"/>
      <c r="K384" s="12"/>
      <c r="M384" s="82">
        <f t="shared" si="148"/>
        <v>0</v>
      </c>
      <c r="N384" s="50" t="str">
        <f>IF(DS378=0,"BOŞ",IF(DS378=1,"DERS",IF(DS378&gt;1,"ÇAKIŞMA")))</f>
        <v>BOŞ</v>
      </c>
      <c r="O384" s="50" t="str">
        <f>IF(DS379=0,"BOŞ",IF(DS379=1,"DERS",IF(DS379&gt;1,"ÇAKIŞMA")))</f>
        <v>BOŞ</v>
      </c>
      <c r="P384" s="50" t="str">
        <f>IF(DS380=0,"BOŞ",IF(DS380=1,"DERS",IF(DS380&gt;1,"ÇAKIŞMA")))</f>
        <v>BOŞ</v>
      </c>
      <c r="Q384" s="50" t="str">
        <f>IF(DS381=0,"BOŞ",IF(DS381=1,"DERS",IF(DS381&gt;1,"ÇAKIŞMA")))</f>
        <v>BOŞ</v>
      </c>
      <c r="R384" s="51" t="str">
        <f>IF(DS382=0,"BOŞ",IF(DS382=1,"DERS",IF(DS382&gt;1,"ÇAKIŞMA")))</f>
        <v>BOŞ</v>
      </c>
    </row>
    <row r="385" spans="1:124" ht="23" hidden="1" customHeight="1" thickBot="1">
      <c r="A385" s="87"/>
      <c r="B385" s="13"/>
      <c r="C385" s="14"/>
      <c r="D385" s="13"/>
      <c r="E385" s="14"/>
      <c r="F385" s="13"/>
      <c r="G385" s="14"/>
      <c r="H385" s="13"/>
      <c r="I385" s="14"/>
      <c r="J385" s="13"/>
      <c r="K385" s="14"/>
      <c r="M385" s="71" t="str">
        <f>IF($A376="BİLGİSAYAR PROGRAMCILIĞI (İ.Ö.)"," ",IF($A376="ELEKTRİK (İ.Ö.)"," ",IF($A376="MUHASEBE VE VERGİ UYGULAMALARI (İ.Ö.)"," ",IF($A376="ORMANCILIK VE ORMAN ÜRÜNLERİ (İ.Ö.)"," ","00.00"))))</f>
        <v>00.00</v>
      </c>
      <c r="N385" s="52"/>
      <c r="O385" s="52"/>
      <c r="P385" s="52"/>
      <c r="Q385" s="52"/>
      <c r="R385" s="53"/>
    </row>
    <row r="386" spans="1:124" ht="23" customHeight="1" thickBot="1">
      <c r="A386" s="65"/>
      <c r="B386" s="84"/>
      <c r="C386" s="65"/>
      <c r="D386" s="84"/>
      <c r="E386" s="65"/>
      <c r="F386" s="84"/>
      <c r="G386" s="65"/>
      <c r="H386" s="84"/>
      <c r="I386" s="65"/>
      <c r="J386" s="84"/>
      <c r="K386" s="65"/>
      <c r="M386" s="69"/>
      <c r="N386" s="61"/>
      <c r="O386" s="61"/>
      <c r="P386" s="61"/>
      <c r="Q386" s="61"/>
      <c r="R386" s="61"/>
    </row>
    <row r="387" spans="1:124" ht="23" hidden="1" customHeight="1" thickBot="1">
      <c r="A387" s="205"/>
      <c r="B387" s="205"/>
      <c r="C387" s="205"/>
      <c r="D387" s="205"/>
      <c r="E387" s="205"/>
      <c r="F387" s="206"/>
      <c r="G387" s="206"/>
      <c r="H387" s="206"/>
      <c r="I387" s="207"/>
      <c r="J387" s="207"/>
      <c r="K387" s="207"/>
      <c r="M387" s="68"/>
      <c r="N387" s="188" t="s">
        <v>11</v>
      </c>
      <c r="O387" s="188"/>
      <c r="P387" s="188"/>
      <c r="Q387" s="188"/>
      <c r="R387" s="188"/>
      <c r="DL387" s="37">
        <f>A387</f>
        <v>0</v>
      </c>
      <c r="DM387" s="36"/>
      <c r="DN387" s="36"/>
      <c r="DO387" s="36"/>
      <c r="DP387" s="36"/>
      <c r="DQ387" s="183">
        <f>I387</f>
        <v>0</v>
      </c>
      <c r="DR387" s="183"/>
      <c r="DS387" s="183"/>
      <c r="DT387" s="184"/>
    </row>
    <row r="388" spans="1:124" ht="23" hidden="1" customHeight="1" thickBot="1">
      <c r="A388" s="63"/>
      <c r="B388" s="203"/>
      <c r="C388" s="204"/>
      <c r="D388" s="203"/>
      <c r="E388" s="204"/>
      <c r="F388" s="203"/>
      <c r="G388" s="204"/>
      <c r="H388" s="203"/>
      <c r="I388" s="204"/>
      <c r="J388" s="203"/>
      <c r="K388" s="204"/>
      <c r="M388" s="70" t="s">
        <v>0</v>
      </c>
      <c r="N388" s="48" t="s">
        <v>6</v>
      </c>
      <c r="O388" s="48" t="s">
        <v>7</v>
      </c>
      <c r="P388" s="48" t="s">
        <v>8</v>
      </c>
      <c r="Q388" s="48" t="s">
        <v>9</v>
      </c>
      <c r="R388" s="49" t="s">
        <v>10</v>
      </c>
      <c r="DL388" s="39" t="s">
        <v>14</v>
      </c>
      <c r="DM388" s="27">
        <v>17</v>
      </c>
      <c r="DN388" s="26">
        <v>18</v>
      </c>
      <c r="DO388" s="26">
        <v>19</v>
      </c>
      <c r="DP388" s="26">
        <v>20</v>
      </c>
      <c r="DQ388" s="26">
        <v>21</v>
      </c>
      <c r="DR388" s="26">
        <v>22</v>
      </c>
      <c r="DS388" s="26">
        <v>23</v>
      </c>
      <c r="DT388" s="28"/>
    </row>
    <row r="389" spans="1:124" ht="23" hidden="1" customHeight="1" thickBot="1">
      <c r="A389" s="64"/>
      <c r="B389" s="11"/>
      <c r="C389" s="12"/>
      <c r="D389" s="11"/>
      <c r="E389" s="12"/>
      <c r="F389" s="11"/>
      <c r="G389" s="12"/>
      <c r="H389" s="11"/>
      <c r="I389" s="12"/>
      <c r="J389" s="11"/>
      <c r="K389" s="12"/>
      <c r="M389" s="82">
        <f t="shared" ref="M389:M396" si="149">A389</f>
        <v>0</v>
      </c>
      <c r="N389" s="50" t="str">
        <f>IF(DM389=0,"BOŞ",IF(DM389=1,"DERS",IF(DM389&gt;1,"ÇAKIŞMA")))</f>
        <v>BOŞ</v>
      </c>
      <c r="O389" s="50" t="str">
        <f>IF(DM390=0,"BOŞ",IF(DM390=1,"DERS",IF(DM390&gt;1,"ÇAKIŞMA")))</f>
        <v>BOŞ</v>
      </c>
      <c r="P389" s="50" t="str">
        <f>IF(DM391=0,"BOŞ",IF(DM391=1,"DERS",IF(DM391&gt;1,"ÇAKIŞMA")))</f>
        <v>BOŞ</v>
      </c>
      <c r="Q389" s="50" t="str">
        <f>IF(DM392=0,"BOŞ",IF(DM392=1,"DERS",IF(DM392&gt;1,"ÇAKIŞMA")))</f>
        <v>BOŞ</v>
      </c>
      <c r="R389" s="51" t="str">
        <f>IF(DM393=0,"BOŞ",IF(DM393=1,"DERS",IF(DM393&gt;1,"ÇAKIŞMA")))</f>
        <v>BOŞ</v>
      </c>
      <c r="DL389" s="40" t="s">
        <v>13</v>
      </c>
      <c r="DM389" s="29">
        <f>IFERROR(VLOOKUP(C389,$T$3:$AH$60,10,0),0)</f>
        <v>0</v>
      </c>
      <c r="DN389" s="29">
        <f>IFERROR(VLOOKUP(C390,$T$3:$AH$60,11,0),0)</f>
        <v>0</v>
      </c>
      <c r="DO389" s="29">
        <f>IFERROR(VLOOKUP(C391,$T$3:$AH$60,12,0),0)</f>
        <v>0</v>
      </c>
      <c r="DP389" s="29">
        <f>IFERROR(VLOOKUP(C392,$T$3:$AH$60,13,0),0)</f>
        <v>0</v>
      </c>
      <c r="DQ389" s="29">
        <f>IFERROR(VLOOKUP(C393,$T$3:$AH$60,14,0),0)</f>
        <v>0</v>
      </c>
      <c r="DR389" s="29">
        <f>IFERROR(VLOOKUP(C394,$T$3:$AH$60,15,0),0)</f>
        <v>0</v>
      </c>
      <c r="DS389" s="29">
        <f>IFERROR(VLOOKUP(C395,$T$3:$AH$60,16,0),0)</f>
        <v>0</v>
      </c>
      <c r="DT389" s="38"/>
    </row>
    <row r="390" spans="1:124" ht="23" hidden="1" customHeight="1" thickBot="1">
      <c r="A390" s="64"/>
      <c r="B390" s="11"/>
      <c r="C390" s="12"/>
      <c r="D390" s="11"/>
      <c r="E390" s="12"/>
      <c r="F390" s="11"/>
      <c r="G390" s="12"/>
      <c r="H390" s="11"/>
      <c r="I390" s="12"/>
      <c r="J390" s="11"/>
      <c r="K390" s="12"/>
      <c r="M390" s="82">
        <f t="shared" si="149"/>
        <v>0</v>
      </c>
      <c r="N390" s="50" t="str">
        <f>IF(DN389=0,"BOŞ",IF(DN389=1,"DERS",IF(DN389&gt;1,"ÇAKIŞMA")))</f>
        <v>BOŞ</v>
      </c>
      <c r="O390" s="50" t="str">
        <f>IF(DN390=0,"BOŞ",IF(DN390=1,"DERS",IF(DN390&gt;1,"ÇAKIŞMA")))</f>
        <v>BOŞ</v>
      </c>
      <c r="P390" s="50" t="str">
        <f>IF(DN391=0,"BOŞ",IF(DN391=1,"DERS",IF(DN391&gt;1,"ÇAKIŞMA")))</f>
        <v>BOŞ</v>
      </c>
      <c r="Q390" s="50" t="str">
        <f>IF(DN392=0,"BOŞ",IF(DN392=1,"DERS",IF(DN392&gt;1,"ÇAKIŞMA")))</f>
        <v>BOŞ</v>
      </c>
      <c r="R390" s="51" t="str">
        <f>IF(DN393=0,"BOŞ",IF(DN393=1,"DERS",IF(DN393&gt;1,"ÇAKIŞMA")))</f>
        <v>BOŞ</v>
      </c>
      <c r="DL390" s="40" t="s">
        <v>7</v>
      </c>
      <c r="DM390" s="29">
        <f>IFERROR(VLOOKUP(E389,$AJ$3:$AX$60,10,0),0)</f>
        <v>0</v>
      </c>
      <c r="DN390" s="29">
        <f>IFERROR(VLOOKUP(E390,$AJ$3:$AX$60,11,0),0)</f>
        <v>0</v>
      </c>
      <c r="DO390" s="29">
        <f>IFERROR(VLOOKUP(E391,$AJ$3:$AX$60,12,0),0)</f>
        <v>0</v>
      </c>
      <c r="DP390" s="29">
        <f>IFERROR(VLOOKUP(E392,$AJ$3:$AX$60,13,0),0)</f>
        <v>0</v>
      </c>
      <c r="DQ390" s="29">
        <f>IFERROR(VLOOKUP(E393,$AJ$3:$AX$60,14,0),0)</f>
        <v>0</v>
      </c>
      <c r="DR390" s="29">
        <f>IFERROR(VLOOKUP(E394,$AJ$3:$AX$60,15,0),0)</f>
        <v>0</v>
      </c>
      <c r="DS390" s="29">
        <f>IFERROR(VLOOKUP(E395,$AJ$3:$AX$60,16,0),0)</f>
        <v>0</v>
      </c>
      <c r="DT390" s="38"/>
    </row>
    <row r="391" spans="1:124" ht="23" hidden="1" customHeight="1" thickBot="1">
      <c r="A391" s="64"/>
      <c r="B391" s="11"/>
      <c r="C391" s="12"/>
      <c r="D391" s="11"/>
      <c r="E391" s="12"/>
      <c r="F391" s="11"/>
      <c r="G391" s="12"/>
      <c r="H391" s="11"/>
      <c r="I391" s="12"/>
      <c r="J391" s="11"/>
      <c r="K391" s="12"/>
      <c r="M391" s="82">
        <f t="shared" si="149"/>
        <v>0</v>
      </c>
      <c r="N391" s="50" t="str">
        <f>IF(DO389=0,"BOŞ",IF(DO389=1,"DERS",IF(DO389&gt;1,"ÇAKIŞMA")))</f>
        <v>BOŞ</v>
      </c>
      <c r="O391" s="50" t="str">
        <f>IF(DO390=0,"BOŞ",IF(DO390=1,"DERS",IF(DO390&gt;1,"ÇAKIŞMA")))</f>
        <v>BOŞ</v>
      </c>
      <c r="P391" s="50" t="str">
        <f>IF(DO391=0,"BOŞ",IF(DO391=1,"DERS",IF(DO391&gt;1,"ÇAKIŞMA")))</f>
        <v>BOŞ</v>
      </c>
      <c r="Q391" s="50" t="str">
        <f>IF(DO392=0,"BOŞ",IF(DO392=1,"DERS",IF(DO392&gt;1,"ÇAKIŞMA")))</f>
        <v>BOŞ</v>
      </c>
      <c r="R391" s="51" t="str">
        <f>IF(DO393=0,"BOŞ",IF(DO393=1,"DERS",IF(DO393&gt;1,"ÇAKIŞMA")))</f>
        <v>BOŞ</v>
      </c>
      <c r="DL391" s="40" t="s">
        <v>8</v>
      </c>
      <c r="DM391" s="29">
        <f>IFERROR(VLOOKUP(G389,$AZ$3:$BN$60,10,0),0)</f>
        <v>0</v>
      </c>
      <c r="DN391" s="30">
        <f>IFERROR(VLOOKUP(G390,$AZ$3:$BN$60,11,0),0)</f>
        <v>0</v>
      </c>
      <c r="DO391" s="30">
        <f>IFERROR(VLOOKUP(G391,$AZ$3:$BN$60,12,0),0)</f>
        <v>0</v>
      </c>
      <c r="DP391" s="30">
        <f>IFERROR(VLOOKUP(G392,$AZ$3:$BN$60,13,0),0)</f>
        <v>0</v>
      </c>
      <c r="DQ391" s="30">
        <f>IFERROR(VLOOKUP(G393,$AZ$3:$BN$60,14,0),0)</f>
        <v>0</v>
      </c>
      <c r="DR391" s="30">
        <f>IFERROR(VLOOKUP(G394,$AZ$3:$BN$60,15,0),0)</f>
        <v>0</v>
      </c>
      <c r="DS391" s="30">
        <f>IFERROR(VLOOKUP(G395,$AZ$3:$BN$60,16,0),0)</f>
        <v>0</v>
      </c>
      <c r="DT391" s="34"/>
    </row>
    <row r="392" spans="1:124" ht="23" hidden="1" customHeight="1" thickBot="1">
      <c r="A392" s="64"/>
      <c r="B392" s="11"/>
      <c r="C392" s="12"/>
      <c r="D392" s="11"/>
      <c r="E392" s="12"/>
      <c r="F392" s="11"/>
      <c r="G392" s="12"/>
      <c r="H392" s="11"/>
      <c r="I392" s="12"/>
      <c r="J392" s="11"/>
      <c r="K392" s="12"/>
      <c r="M392" s="82">
        <f t="shared" si="149"/>
        <v>0</v>
      </c>
      <c r="N392" s="50" t="str">
        <f>IF(DP389=0,"BOŞ",IF(DP389=1,"DERS",IF(DP389&gt;1,"ÇAKIŞMA")))</f>
        <v>BOŞ</v>
      </c>
      <c r="O392" s="50" t="str">
        <f>IF(DP390=0,"BOŞ",IF(DP390=1,"DERS",IF(DP390&gt;1,"ÇAKIŞMA")))</f>
        <v>BOŞ</v>
      </c>
      <c r="P392" s="50" t="str">
        <f>IF(DP391=0,"BOŞ",IF(DP391=1,"DERS",IF(DP391&gt;1,"ÇAKIŞMA")))</f>
        <v>BOŞ</v>
      </c>
      <c r="Q392" s="50" t="str">
        <f>IF(DP392=0,"BOŞ",IF(DP392=1,"DERS",IF(DP392&gt;1,"ÇAKIŞMA")))</f>
        <v>BOŞ</v>
      </c>
      <c r="R392" s="51" t="str">
        <f>IF(DP393=0,"BOŞ",IF(DP393=1,"DERS",IF(DP393&gt;1,"ÇAKIŞMA")))</f>
        <v>BOŞ</v>
      </c>
      <c r="DL392" s="40" t="s">
        <v>9</v>
      </c>
      <c r="DM392" s="29">
        <f>IFERROR(VLOOKUP(I389,$BP$3:$CD$60,10,0),0)</f>
        <v>0</v>
      </c>
      <c r="DN392" s="30">
        <f>IFERROR(VLOOKUP(I390,$BP$3:$CD$60,11,0),0)</f>
        <v>0</v>
      </c>
      <c r="DO392" s="30">
        <f>IFERROR(VLOOKUP(I391,$BP$3:$CD$60,12,0),0)</f>
        <v>0</v>
      </c>
      <c r="DP392" s="30">
        <f>IFERROR(VLOOKUP(I392,$BP$3:$CD$60,13,0),0)</f>
        <v>0</v>
      </c>
      <c r="DQ392" s="30">
        <f>IFERROR(VLOOKUP(I393,$BP$3:$CD$60,14,0),0)</f>
        <v>0</v>
      </c>
      <c r="DR392" s="30">
        <f>IFERROR(VLOOKUP(I394,$BP$3:$CD$60,15,0),0)</f>
        <v>0</v>
      </c>
      <c r="DS392" s="30">
        <f>IFERROR(VLOOKUP(I395,$BP$3:$CD$60,16,0),0)</f>
        <v>0</v>
      </c>
      <c r="DT392" s="34"/>
    </row>
    <row r="393" spans="1:124" ht="23" hidden="1" customHeight="1" thickBot="1">
      <c r="A393" s="64"/>
      <c r="B393" s="11"/>
      <c r="C393" s="12"/>
      <c r="D393" s="11"/>
      <c r="E393" s="12"/>
      <c r="F393" s="11"/>
      <c r="G393" s="12"/>
      <c r="H393" s="11"/>
      <c r="I393" s="12"/>
      <c r="J393" s="11"/>
      <c r="K393" s="12"/>
      <c r="M393" s="82">
        <f t="shared" si="149"/>
        <v>0</v>
      </c>
      <c r="N393" s="50" t="str">
        <f>IF(DQ389=0,"BOŞ",IF(DQ389=1,"DERS",IF(DQ389&gt;1,"ÇAKIŞMA")))</f>
        <v>BOŞ</v>
      </c>
      <c r="O393" s="50" t="str">
        <f>IF(DQ390=0,"BOŞ",IF(DQ390=1,"DERS",IF(DQ390&gt;1,"ÇAKIŞMA")))</f>
        <v>BOŞ</v>
      </c>
      <c r="P393" s="50" t="str">
        <f>IF(DQ391=0,"BOŞ",IF(DQ391=1,"DERS",IF(DQ391&gt;1,"ÇAKIŞMA")))</f>
        <v>BOŞ</v>
      </c>
      <c r="Q393" s="50" t="str">
        <f>IF(DQ392=0,"BOŞ",IF(DQ392=1,"DERS",IF(DQ392&gt;1,"ÇAKIŞMA")))</f>
        <v>BOŞ</v>
      </c>
      <c r="R393" s="51" t="str">
        <f>IF(DQ393=0,"BOŞ",IF(DQ393=1,"DERS",IF(DQ393&gt;1,"ÇAKIŞMA")))</f>
        <v>BOŞ</v>
      </c>
      <c r="DL393" s="41" t="s">
        <v>10</v>
      </c>
      <c r="DM393" s="31">
        <f>IFERROR(VLOOKUP(K389,$CF$3:$CT$60,10,0),0)</f>
        <v>0</v>
      </c>
      <c r="DN393" s="32">
        <f>IFERROR(VLOOKUP(K390,$CF$3:$CT$60,11,0),0)</f>
        <v>0</v>
      </c>
      <c r="DO393" s="32">
        <f>IFERROR(VLOOKUP(K391,$CF$3:$CT$60,12,0),0)</f>
        <v>0</v>
      </c>
      <c r="DP393" s="32">
        <f>IFERROR(VLOOKUP(K392,$CF$3:$CT$60,13,0),0)</f>
        <v>0</v>
      </c>
      <c r="DQ393" s="32">
        <f>IFERROR(VLOOKUP(K393,$CF$3:$CT$60,14,0),0)</f>
        <v>0</v>
      </c>
      <c r="DR393" s="32">
        <f>IFERROR(VLOOKUP(K394,$CF$3:$CT$60,15,0),0)</f>
        <v>0</v>
      </c>
      <c r="DS393" s="32">
        <f>IFERROR(VLOOKUP(K395,$CF$3:$CT$60,16,0),0)</f>
        <v>0</v>
      </c>
      <c r="DT393" s="35"/>
    </row>
    <row r="394" spans="1:124" ht="23" hidden="1" customHeight="1" thickBot="1">
      <c r="A394" s="64"/>
      <c r="B394" s="11"/>
      <c r="C394" s="12"/>
      <c r="D394" s="11"/>
      <c r="E394" s="12"/>
      <c r="F394" s="11"/>
      <c r="G394" s="12"/>
      <c r="H394" s="11"/>
      <c r="I394" s="12"/>
      <c r="J394" s="11"/>
      <c r="K394" s="12"/>
      <c r="M394" s="82">
        <f t="shared" si="149"/>
        <v>0</v>
      </c>
      <c r="N394" s="50" t="str">
        <f>IF(DR389=0,"BOŞ",IF(DR389=1,"DERS",IF(DR389&gt;1,"ÇAKIŞMA")))</f>
        <v>BOŞ</v>
      </c>
      <c r="O394" s="50" t="str">
        <f>IF(DR390=0,"BOŞ",IF(DR390=1,"DERS",IF(DR390&gt;1,"ÇAKIŞMA")))</f>
        <v>BOŞ</v>
      </c>
      <c r="P394" s="50" t="str">
        <f>IF(DR391=0,"BOŞ",IF(DR391=1,"DERS",IF(DR391&gt;1,"ÇAKIŞMA")))</f>
        <v>BOŞ</v>
      </c>
      <c r="Q394" s="50" t="str">
        <f>IF(DR392=0,"BOŞ",IF(DR392=1,"DERS",IF(DR392&gt;1,"ÇAKIŞMA")))</f>
        <v>BOŞ</v>
      </c>
      <c r="R394" s="51" t="str">
        <f>IF(DR393=0,"BOŞ",IF(DR393=1,"DERS",IF(DR393&gt;1,"ÇAKIŞMA")))</f>
        <v>BOŞ</v>
      </c>
    </row>
    <row r="395" spans="1:124" ht="23" hidden="1" customHeight="1" thickBot="1">
      <c r="A395" s="64"/>
      <c r="B395" s="11"/>
      <c r="C395" s="12"/>
      <c r="D395" s="11"/>
      <c r="E395" s="12"/>
      <c r="F395" s="11"/>
      <c r="G395" s="12"/>
      <c r="H395" s="11"/>
      <c r="I395" s="12"/>
      <c r="J395" s="11"/>
      <c r="K395" s="12"/>
      <c r="M395" s="82">
        <f t="shared" si="149"/>
        <v>0</v>
      </c>
      <c r="N395" s="50" t="str">
        <f>IF(DS389=0,"BOŞ",IF(DS389=1,"DERS",IF(DS389&gt;1,"ÇAKIŞMA")))</f>
        <v>BOŞ</v>
      </c>
      <c r="O395" s="50" t="str">
        <f>IF(DS390=0,"BOŞ",IF(DS390=1,"DERS",IF(DS390&gt;1,"ÇAKIŞMA")))</f>
        <v>BOŞ</v>
      </c>
      <c r="P395" s="50" t="str">
        <f>IF(DS391=0,"BOŞ",IF(DS391=1,"DERS",IF(DS391&gt;1,"ÇAKIŞMA")))</f>
        <v>BOŞ</v>
      </c>
      <c r="Q395" s="50" t="str">
        <f>IF(DS392=0,"BOŞ",IF(DS392=1,"DERS",IF(DS392&gt;1,"ÇAKIŞMA")))</f>
        <v>BOŞ</v>
      </c>
      <c r="R395" s="51" t="str">
        <f>IF(DS393=0,"BOŞ",IF(DS393=1,"DERS",IF(DS393&gt;1,"ÇAKIŞMA")))</f>
        <v>BOŞ</v>
      </c>
    </row>
    <row r="396" spans="1:124" ht="23" hidden="1" customHeight="1" thickBot="1">
      <c r="A396" s="87"/>
      <c r="B396" s="13"/>
      <c r="C396" s="14"/>
      <c r="D396" s="13"/>
      <c r="E396" s="14"/>
      <c r="F396" s="13"/>
      <c r="G396" s="14"/>
      <c r="H396" s="13"/>
      <c r="I396" s="14"/>
      <c r="J396" s="13"/>
      <c r="K396" s="14"/>
      <c r="M396" s="82">
        <f t="shared" si="149"/>
        <v>0</v>
      </c>
      <c r="N396" s="52"/>
      <c r="O396" s="52"/>
      <c r="P396" s="52"/>
      <c r="Q396" s="52"/>
      <c r="R396" s="53"/>
    </row>
    <row r="397" spans="1:124" ht="23" hidden="1" customHeight="1" thickBot="1">
      <c r="A397" s="65"/>
      <c r="B397" s="84"/>
      <c r="C397" s="65"/>
      <c r="D397" s="84"/>
      <c r="E397" s="65"/>
      <c r="F397" s="84"/>
      <c r="G397" s="65"/>
      <c r="H397" s="84"/>
      <c r="I397" s="65"/>
      <c r="J397" s="84"/>
      <c r="K397" s="65"/>
      <c r="M397" s="69"/>
      <c r="N397" s="61"/>
      <c r="O397" s="61"/>
      <c r="P397" s="61"/>
      <c r="Q397" s="61"/>
      <c r="R397" s="61"/>
    </row>
    <row r="398" spans="1:124" ht="23" hidden="1" customHeight="1" thickBot="1">
      <c r="A398" s="205"/>
      <c r="B398" s="205"/>
      <c r="C398" s="205"/>
      <c r="D398" s="205"/>
      <c r="E398" s="205"/>
      <c r="F398" s="206"/>
      <c r="G398" s="206"/>
      <c r="H398" s="206"/>
      <c r="I398" s="207"/>
      <c r="J398" s="207"/>
      <c r="K398" s="207"/>
      <c r="M398" s="68"/>
      <c r="N398" s="188" t="s">
        <v>11</v>
      </c>
      <c r="O398" s="188"/>
      <c r="P398" s="188"/>
      <c r="Q398" s="188"/>
      <c r="R398" s="188"/>
      <c r="DL398" s="37">
        <f>A398</f>
        <v>0</v>
      </c>
      <c r="DM398" s="36"/>
      <c r="DN398" s="36"/>
      <c r="DO398" s="36"/>
      <c r="DP398" s="36"/>
      <c r="DQ398" s="183">
        <f>I398</f>
        <v>0</v>
      </c>
      <c r="DR398" s="183"/>
      <c r="DS398" s="183"/>
      <c r="DT398" s="184"/>
    </row>
    <row r="399" spans="1:124" ht="23" hidden="1" customHeight="1" thickBot="1">
      <c r="A399" s="63"/>
      <c r="B399" s="203"/>
      <c r="C399" s="204"/>
      <c r="D399" s="203"/>
      <c r="E399" s="204"/>
      <c r="F399" s="203"/>
      <c r="G399" s="204"/>
      <c r="H399" s="203"/>
      <c r="I399" s="204"/>
      <c r="J399" s="203"/>
      <c r="K399" s="204"/>
      <c r="M399" s="70" t="s">
        <v>0</v>
      </c>
      <c r="N399" s="48" t="s">
        <v>6</v>
      </c>
      <c r="O399" s="48" t="s">
        <v>7</v>
      </c>
      <c r="P399" s="48" t="s">
        <v>8</v>
      </c>
      <c r="Q399" s="48" t="s">
        <v>9</v>
      </c>
      <c r="R399" s="49" t="s">
        <v>10</v>
      </c>
      <c r="DL399" s="39" t="s">
        <v>14</v>
      </c>
      <c r="DM399" s="27">
        <v>17</v>
      </c>
      <c r="DN399" s="26">
        <v>18</v>
      </c>
      <c r="DO399" s="26">
        <v>19</v>
      </c>
      <c r="DP399" s="26">
        <v>20</v>
      </c>
      <c r="DQ399" s="26">
        <v>21</v>
      </c>
      <c r="DR399" s="26">
        <v>22</v>
      </c>
      <c r="DS399" s="26">
        <v>23</v>
      </c>
      <c r="DT399" s="28"/>
    </row>
    <row r="400" spans="1:124" ht="23" hidden="1" customHeight="1" thickBot="1">
      <c r="A400" s="64"/>
      <c r="B400" s="11"/>
      <c r="C400" s="12"/>
      <c r="D400" s="11"/>
      <c r="E400" s="12"/>
      <c r="F400" s="11"/>
      <c r="G400" s="12"/>
      <c r="H400" s="11"/>
      <c r="I400" s="12"/>
      <c r="J400" s="11"/>
      <c r="K400" s="12"/>
      <c r="M400" s="82">
        <f t="shared" ref="M400:M406" si="150">A400</f>
        <v>0</v>
      </c>
      <c r="N400" s="50" t="str">
        <f>IF(DM400=0,"BOŞ",IF(DM400=1,"DERS",IF(DM400&gt;1,"ÇAKIŞMA")))</f>
        <v>BOŞ</v>
      </c>
      <c r="O400" s="50" t="str">
        <f>IF(DM401=0,"BOŞ",IF(DM401=1,"DERS",IF(DM401&gt;1,"ÇAKIŞMA")))</f>
        <v>BOŞ</v>
      </c>
      <c r="P400" s="50" t="str">
        <f>IF(DM402=0,"BOŞ",IF(DM402=1,"DERS",IF(DM402&gt;1,"ÇAKIŞMA")))</f>
        <v>BOŞ</v>
      </c>
      <c r="Q400" s="50" t="str">
        <f>IF(DM403=0,"BOŞ",IF(DM403=1,"DERS",IF(DM403&gt;1,"ÇAKIŞMA")))</f>
        <v>BOŞ</v>
      </c>
      <c r="R400" s="51" t="str">
        <f>IF(DM404=0,"BOŞ",IF(DM404=1,"DERS",IF(DM404&gt;1,"ÇAKIŞMA")))</f>
        <v>BOŞ</v>
      </c>
      <c r="DL400" s="40" t="s">
        <v>13</v>
      </c>
      <c r="DM400" s="29">
        <f>IFERROR(VLOOKUP(C400,$T$3:$AH$60,10,0),0)</f>
        <v>0</v>
      </c>
      <c r="DN400" s="29">
        <f>IFERROR(VLOOKUP(C401,$T$3:$AH$60,11,0),0)</f>
        <v>0</v>
      </c>
      <c r="DO400" s="29">
        <f>IFERROR(VLOOKUP(C402,$T$3:$AH$60,12,0),0)</f>
        <v>0</v>
      </c>
      <c r="DP400" s="29">
        <f>IFERROR(VLOOKUP(C403,$T$3:$AH$60,13,0),0)</f>
        <v>0</v>
      </c>
      <c r="DQ400" s="29">
        <f>IFERROR(VLOOKUP(C404,$T$3:$AH$60,14,0),0)</f>
        <v>0</v>
      </c>
      <c r="DR400" s="29">
        <f>IFERROR(VLOOKUP(C405,$T$3:$AH$60,15,0),0)</f>
        <v>0</v>
      </c>
      <c r="DS400" s="29">
        <f>IFERROR(VLOOKUP(C406,$T$3:$AH$60,16,0),0)</f>
        <v>0</v>
      </c>
      <c r="DT400" s="38"/>
    </row>
    <row r="401" spans="1:124" ht="23" hidden="1" customHeight="1" thickBot="1">
      <c r="A401" s="64"/>
      <c r="B401" s="11"/>
      <c r="C401" s="12"/>
      <c r="D401" s="11"/>
      <c r="E401" s="12"/>
      <c r="F401" s="11"/>
      <c r="G401" s="12"/>
      <c r="H401" s="11"/>
      <c r="I401" s="12"/>
      <c r="J401" s="11"/>
      <c r="K401" s="12"/>
      <c r="M401" s="82">
        <f t="shared" si="150"/>
        <v>0</v>
      </c>
      <c r="N401" s="50" t="str">
        <f>IF(DN400=0,"BOŞ",IF(DN400=1,"DERS",IF(DN400&gt;1,"ÇAKIŞMA")))</f>
        <v>BOŞ</v>
      </c>
      <c r="O401" s="50" t="str">
        <f>IF(DN401=0,"BOŞ",IF(DN401=1,"DERS",IF(DN401&gt;1,"ÇAKIŞMA")))</f>
        <v>BOŞ</v>
      </c>
      <c r="P401" s="50" t="str">
        <f>IF(DN402=0,"BOŞ",IF(DN402=1,"DERS",IF(DN402&gt;1,"ÇAKIŞMA")))</f>
        <v>BOŞ</v>
      </c>
      <c r="Q401" s="50" t="str">
        <f>IF(DN403=0,"BOŞ",IF(DN403=1,"DERS",IF(DN403&gt;1,"ÇAKIŞMA")))</f>
        <v>BOŞ</v>
      </c>
      <c r="R401" s="51" t="str">
        <f>IF(DN404=0,"BOŞ",IF(DN404=1,"DERS",IF(DN404&gt;1,"ÇAKIŞMA")))</f>
        <v>BOŞ</v>
      </c>
      <c r="DL401" s="40" t="s">
        <v>7</v>
      </c>
      <c r="DM401" s="29">
        <f>IFERROR(VLOOKUP(E400,$AJ$3:$AX$60,10,0),0)</f>
        <v>0</v>
      </c>
      <c r="DN401" s="29">
        <f>IFERROR(VLOOKUP(E401,$AJ$3:$AX$60,11,0),0)</f>
        <v>0</v>
      </c>
      <c r="DO401" s="29">
        <f>IFERROR(VLOOKUP(E402,$AJ$3:$AX$60,12,0),0)</f>
        <v>0</v>
      </c>
      <c r="DP401" s="29">
        <f>IFERROR(VLOOKUP(E403,$AJ$3:$AX$60,13,0),0)</f>
        <v>0</v>
      </c>
      <c r="DQ401" s="29">
        <f>IFERROR(VLOOKUP(E404,$AJ$3:$AX$60,14,0),0)</f>
        <v>0</v>
      </c>
      <c r="DR401" s="29">
        <f>IFERROR(VLOOKUP(E405,$AJ$3:$AX$60,15,0),0)</f>
        <v>0</v>
      </c>
      <c r="DS401" s="29">
        <f>IFERROR(VLOOKUP(E406,$AJ$3:$AX$60,16,0),0)</f>
        <v>0</v>
      </c>
      <c r="DT401" s="38"/>
    </row>
    <row r="402" spans="1:124" ht="23" hidden="1" customHeight="1" thickBot="1">
      <c r="A402" s="64"/>
      <c r="B402" s="11"/>
      <c r="C402" s="12"/>
      <c r="D402" s="11"/>
      <c r="E402" s="12"/>
      <c r="F402" s="11"/>
      <c r="G402" s="12"/>
      <c r="H402" s="11"/>
      <c r="I402" s="12"/>
      <c r="J402" s="11"/>
      <c r="K402" s="12"/>
      <c r="M402" s="82">
        <f t="shared" si="150"/>
        <v>0</v>
      </c>
      <c r="N402" s="50" t="str">
        <f>IF(DO400=0,"BOŞ",IF(DO400=1,"DERS",IF(DO400&gt;1,"ÇAKIŞMA")))</f>
        <v>BOŞ</v>
      </c>
      <c r="O402" s="50" t="str">
        <f>IF(DO401=0,"BOŞ",IF(DO401=1,"DERS",IF(DO401&gt;1,"ÇAKIŞMA")))</f>
        <v>BOŞ</v>
      </c>
      <c r="P402" s="50" t="str">
        <f>IF(DO402=0,"BOŞ",IF(DO402=1,"DERS",IF(DO402&gt;1,"ÇAKIŞMA")))</f>
        <v>BOŞ</v>
      </c>
      <c r="Q402" s="50" t="str">
        <f>IF(DO403=0,"BOŞ",IF(DO403=1,"DERS",IF(DO403&gt;1,"ÇAKIŞMA")))</f>
        <v>BOŞ</v>
      </c>
      <c r="R402" s="51" t="str">
        <f>IF(DO404=0,"BOŞ",IF(DO404=1,"DERS",IF(DO404&gt;1,"ÇAKIŞMA")))</f>
        <v>BOŞ</v>
      </c>
      <c r="DL402" s="40" t="s">
        <v>8</v>
      </c>
      <c r="DM402" s="29">
        <f>IFERROR(VLOOKUP(G400,$AZ$3:$BN$60,10,0),0)</f>
        <v>0</v>
      </c>
      <c r="DN402" s="30">
        <f>IFERROR(VLOOKUP(G401,$AZ$3:$BN$60,11,0),0)</f>
        <v>0</v>
      </c>
      <c r="DO402" s="30">
        <f>IFERROR(VLOOKUP(G402,$AZ$3:$BN$60,12,0),0)</f>
        <v>0</v>
      </c>
      <c r="DP402" s="30">
        <f>IFERROR(VLOOKUP(G403,$AZ$3:$BN$60,13,0),0)</f>
        <v>0</v>
      </c>
      <c r="DQ402" s="30">
        <f>IFERROR(VLOOKUP(G404,$AZ$3:$BN$60,14,0),0)</f>
        <v>0</v>
      </c>
      <c r="DR402" s="30">
        <f>IFERROR(VLOOKUP(G405,$AZ$3:$BN$60,15,0),0)</f>
        <v>0</v>
      </c>
      <c r="DS402" s="30">
        <f>IFERROR(VLOOKUP(G406,$AZ$3:$BN$60,16,0),0)</f>
        <v>0</v>
      </c>
      <c r="DT402" s="34"/>
    </row>
    <row r="403" spans="1:124" ht="23" hidden="1" customHeight="1" thickBot="1">
      <c r="A403" s="64"/>
      <c r="B403" s="11"/>
      <c r="C403" s="12"/>
      <c r="D403" s="11"/>
      <c r="E403" s="12"/>
      <c r="F403" s="11"/>
      <c r="G403" s="12"/>
      <c r="H403" s="11"/>
      <c r="I403" s="12"/>
      <c r="J403" s="11"/>
      <c r="K403" s="12"/>
      <c r="M403" s="82">
        <f t="shared" si="150"/>
        <v>0</v>
      </c>
      <c r="N403" s="50" t="str">
        <f>IF(DP400=0,"BOŞ",IF(DP400=1,"DERS",IF(DP400&gt;1,"ÇAKIŞMA")))</f>
        <v>BOŞ</v>
      </c>
      <c r="O403" s="50" t="str">
        <f>IF(DP401=0,"BOŞ",IF(DP401=1,"DERS",IF(DP401&gt;1,"ÇAKIŞMA")))</f>
        <v>BOŞ</v>
      </c>
      <c r="P403" s="50" t="str">
        <f>IF(DP402=0,"BOŞ",IF(DP402=1,"DERS",IF(DP402&gt;1,"ÇAKIŞMA")))</f>
        <v>BOŞ</v>
      </c>
      <c r="Q403" s="50" t="str">
        <f>IF(DP403=0,"BOŞ",IF(DP403=1,"DERS",IF(DP403&gt;1,"ÇAKIŞMA")))</f>
        <v>BOŞ</v>
      </c>
      <c r="R403" s="51" t="str">
        <f>IF(DP404=0,"BOŞ",IF(DP404=1,"DERS",IF(DP404&gt;1,"ÇAKIŞMA")))</f>
        <v>BOŞ</v>
      </c>
      <c r="DL403" s="40" t="s">
        <v>9</v>
      </c>
      <c r="DM403" s="29">
        <f>IFERROR(VLOOKUP(I400,$BP$3:$CD$60,10,0),0)</f>
        <v>0</v>
      </c>
      <c r="DN403" s="30">
        <f>IFERROR(VLOOKUP(I401,$BP$3:$CD$60,11,0),0)</f>
        <v>0</v>
      </c>
      <c r="DO403" s="30">
        <f>IFERROR(VLOOKUP(I402,$BP$3:$CD$60,12,0),0)</f>
        <v>0</v>
      </c>
      <c r="DP403" s="30">
        <f>IFERROR(VLOOKUP(I403,$BP$3:$CD$60,13,0),0)</f>
        <v>0</v>
      </c>
      <c r="DQ403" s="30">
        <f>IFERROR(VLOOKUP(I404,$BP$3:$CD$60,14,0),0)</f>
        <v>0</v>
      </c>
      <c r="DR403" s="30">
        <f>IFERROR(VLOOKUP(I405,$BP$3:$CD$60,15,0),0)</f>
        <v>0</v>
      </c>
      <c r="DS403" s="30">
        <f>IFERROR(VLOOKUP(I406,$BP$3:$CD$60,16,0),0)</f>
        <v>0</v>
      </c>
      <c r="DT403" s="34"/>
    </row>
    <row r="404" spans="1:124" ht="23" hidden="1" customHeight="1" thickBot="1">
      <c r="A404" s="64"/>
      <c r="B404" s="11"/>
      <c r="C404" s="12"/>
      <c r="D404" s="11"/>
      <c r="E404" s="12"/>
      <c r="F404" s="11"/>
      <c r="G404" s="12"/>
      <c r="H404" s="11"/>
      <c r="I404" s="12"/>
      <c r="J404" s="11"/>
      <c r="K404" s="12"/>
      <c r="M404" s="82">
        <f t="shared" si="150"/>
        <v>0</v>
      </c>
      <c r="N404" s="50" t="str">
        <f>IF(DQ400=0,"BOŞ",IF(DQ400=1,"DERS",IF(DQ400&gt;1,"ÇAKIŞMA")))</f>
        <v>BOŞ</v>
      </c>
      <c r="O404" s="50" t="str">
        <f>IF(DQ401=0,"BOŞ",IF(DQ401=1,"DERS",IF(DQ401&gt;1,"ÇAKIŞMA")))</f>
        <v>BOŞ</v>
      </c>
      <c r="P404" s="50" t="str">
        <f>IF(DQ402=0,"BOŞ",IF(DQ402=1,"DERS",IF(DQ402&gt;1,"ÇAKIŞMA")))</f>
        <v>BOŞ</v>
      </c>
      <c r="Q404" s="50" t="str">
        <f>IF(DQ403=0,"BOŞ",IF(DQ403=1,"DERS",IF(DQ403&gt;1,"ÇAKIŞMA")))</f>
        <v>BOŞ</v>
      </c>
      <c r="R404" s="51" t="str">
        <f>IF(DQ404=0,"BOŞ",IF(DQ404=1,"DERS",IF(DQ404&gt;1,"ÇAKIŞMA")))</f>
        <v>BOŞ</v>
      </c>
      <c r="DL404" s="41" t="s">
        <v>10</v>
      </c>
      <c r="DM404" s="31">
        <f>IFERROR(VLOOKUP(K400,$CF$3:$CT$60,10,0),0)</f>
        <v>0</v>
      </c>
      <c r="DN404" s="32">
        <f>IFERROR(VLOOKUP(K401,$CF$3:$CT$60,11,0),0)</f>
        <v>0</v>
      </c>
      <c r="DO404" s="32">
        <f>IFERROR(VLOOKUP(K402,$CF$3:$CT$60,12,0),0)</f>
        <v>0</v>
      </c>
      <c r="DP404" s="32">
        <f>IFERROR(VLOOKUP(K403,$CF$3:$CT$60,13,0),0)</f>
        <v>0</v>
      </c>
      <c r="DQ404" s="32">
        <f>IFERROR(VLOOKUP(K404,$CF$3:$CT$60,14,0),0)</f>
        <v>0</v>
      </c>
      <c r="DR404" s="32">
        <f>IFERROR(VLOOKUP(K405,$CF$3:$CT$60,15,0),0)</f>
        <v>0</v>
      </c>
      <c r="DS404" s="32">
        <f>IFERROR(VLOOKUP(K406,$CF$3:$CT$60,16,0),0)</f>
        <v>0</v>
      </c>
      <c r="DT404" s="35"/>
    </row>
    <row r="405" spans="1:124" ht="23" hidden="1" customHeight="1" thickBot="1">
      <c r="A405" s="64"/>
      <c r="B405" s="11"/>
      <c r="C405" s="12"/>
      <c r="D405" s="11"/>
      <c r="E405" s="12"/>
      <c r="F405" s="11"/>
      <c r="G405" s="12"/>
      <c r="H405" s="11"/>
      <c r="I405" s="12"/>
      <c r="J405" s="11"/>
      <c r="K405" s="12"/>
      <c r="M405" s="82">
        <f t="shared" si="150"/>
        <v>0</v>
      </c>
      <c r="N405" s="50" t="str">
        <f>IF(DR400=0,"BOŞ",IF(DR400=1,"DERS",IF(DR400&gt;1,"ÇAKIŞMA")))</f>
        <v>BOŞ</v>
      </c>
      <c r="O405" s="50" t="str">
        <f>IF(DR401=0,"BOŞ",IF(DR401=1,"DERS",IF(DR401&gt;1,"ÇAKIŞMA")))</f>
        <v>BOŞ</v>
      </c>
      <c r="P405" s="50" t="str">
        <f>IF(DR402=0,"BOŞ",IF(DR402=1,"DERS",IF(DR402&gt;1,"ÇAKIŞMA")))</f>
        <v>BOŞ</v>
      </c>
      <c r="Q405" s="50" t="str">
        <f>IF(DR403=0,"BOŞ",IF(DR403=1,"DERS",IF(DR403&gt;1,"ÇAKIŞMA")))</f>
        <v>BOŞ</v>
      </c>
      <c r="R405" s="51" t="str">
        <f>IF(DR404=0,"BOŞ",IF(DR404=1,"DERS",IF(DR404&gt;1,"ÇAKIŞMA")))</f>
        <v>BOŞ</v>
      </c>
    </row>
    <row r="406" spans="1:124" ht="23" hidden="1" customHeight="1" thickBot="1">
      <c r="A406" s="64"/>
      <c r="B406" s="11"/>
      <c r="C406" s="12"/>
      <c r="D406" s="11"/>
      <c r="E406" s="12"/>
      <c r="F406" s="11"/>
      <c r="G406" s="12"/>
      <c r="H406" s="11"/>
      <c r="I406" s="12"/>
      <c r="J406" s="11"/>
      <c r="K406" s="12"/>
      <c r="M406" s="82">
        <f t="shared" si="150"/>
        <v>0</v>
      </c>
      <c r="N406" s="50" t="str">
        <f>IF(DS400=0,"BOŞ",IF(DS400=1,"DERS",IF(DS400&gt;1,"ÇAKIŞMA")))</f>
        <v>BOŞ</v>
      </c>
      <c r="O406" s="50" t="str">
        <f>IF(DS401=0,"BOŞ",IF(DS401=1,"DERS",IF(DS401&gt;1,"ÇAKIŞMA")))</f>
        <v>BOŞ</v>
      </c>
      <c r="P406" s="50" t="str">
        <f>IF(DS402=0,"BOŞ",IF(DS402=1,"DERS",IF(DS402&gt;1,"ÇAKIŞMA")))</f>
        <v>BOŞ</v>
      </c>
      <c r="Q406" s="50" t="str">
        <f>IF(DS403=0,"BOŞ",IF(DS403=1,"DERS",IF(DS403&gt;1,"ÇAKIŞMA")))</f>
        <v>BOŞ</v>
      </c>
      <c r="R406" s="51" t="str">
        <f>IF(DS404=0,"BOŞ",IF(DS404=1,"DERS",IF(DS404&gt;1,"ÇAKIŞMA")))</f>
        <v>BOŞ</v>
      </c>
    </row>
    <row r="407" spans="1:124" ht="23" hidden="1" customHeight="1" thickBot="1">
      <c r="A407" s="87"/>
      <c r="B407" s="13"/>
      <c r="C407" s="14"/>
      <c r="D407" s="13"/>
      <c r="E407" s="14"/>
      <c r="F407" s="13"/>
      <c r="G407" s="14"/>
      <c r="H407" s="13"/>
      <c r="I407" s="14"/>
      <c r="J407" s="13"/>
      <c r="K407" s="14"/>
      <c r="M407" s="71" t="str">
        <f>IF($A398="BİLGİSAYAR PROGRAMCILIĞI (İ.Ö.)"," ",IF($A398="ELEKTRİK (İ.Ö.)"," ",IF($A398="MUHASEBE VE VERGİ UYGULAMALARI (İ.Ö.)"," ",IF($A398="ORMANCILIK VE ORMAN ÜRÜNLERİ (İ.Ö.)"," ","00.00"))))</f>
        <v>00.00</v>
      </c>
      <c r="N407" s="52"/>
      <c r="O407" s="52"/>
      <c r="P407" s="52"/>
      <c r="Q407" s="52"/>
      <c r="R407" s="53"/>
    </row>
    <row r="408" spans="1:124" ht="23" hidden="1" customHeight="1" thickBot="1">
      <c r="A408" s="65"/>
      <c r="B408" s="84"/>
      <c r="C408" s="65"/>
      <c r="D408" s="84"/>
      <c r="E408" s="65"/>
      <c r="F408" s="84"/>
      <c r="G408" s="65"/>
      <c r="H408" s="84"/>
      <c r="I408" s="65"/>
      <c r="J408" s="84"/>
      <c r="K408" s="65"/>
      <c r="M408" s="69"/>
      <c r="N408" s="61"/>
      <c r="O408" s="61"/>
      <c r="P408" s="61"/>
      <c r="Q408" s="61"/>
      <c r="R408" s="61"/>
    </row>
    <row r="409" spans="1:124" ht="23" hidden="1" customHeight="1" thickBot="1">
      <c r="A409" s="205"/>
      <c r="B409" s="205"/>
      <c r="C409" s="205"/>
      <c r="D409" s="205"/>
      <c r="E409" s="205"/>
      <c r="F409" s="206"/>
      <c r="G409" s="206"/>
      <c r="H409" s="206"/>
      <c r="I409" s="207"/>
      <c r="J409" s="207"/>
      <c r="K409" s="207"/>
      <c r="M409" s="68"/>
      <c r="N409" s="188" t="s">
        <v>11</v>
      </c>
      <c r="O409" s="188"/>
      <c r="P409" s="188"/>
      <c r="Q409" s="188"/>
      <c r="R409" s="188"/>
      <c r="DL409" s="37">
        <f>A409</f>
        <v>0</v>
      </c>
      <c r="DM409" s="36"/>
      <c r="DN409" s="36"/>
      <c r="DO409" s="36"/>
      <c r="DP409" s="36"/>
      <c r="DQ409" s="183">
        <f>I409</f>
        <v>0</v>
      </c>
      <c r="DR409" s="183"/>
      <c r="DS409" s="183"/>
      <c r="DT409" s="184"/>
    </row>
    <row r="410" spans="1:124" ht="23" hidden="1" customHeight="1" thickBot="1">
      <c r="A410" s="63"/>
      <c r="B410" s="203"/>
      <c r="C410" s="204"/>
      <c r="D410" s="203"/>
      <c r="E410" s="204"/>
      <c r="F410" s="203"/>
      <c r="G410" s="204"/>
      <c r="H410" s="203"/>
      <c r="I410" s="204"/>
      <c r="J410" s="203"/>
      <c r="K410" s="204"/>
      <c r="M410" s="70" t="s">
        <v>0</v>
      </c>
      <c r="N410" s="48" t="s">
        <v>6</v>
      </c>
      <c r="O410" s="48" t="s">
        <v>7</v>
      </c>
      <c r="P410" s="48" t="s">
        <v>8</v>
      </c>
      <c r="Q410" s="48" t="s">
        <v>9</v>
      </c>
      <c r="R410" s="49" t="s">
        <v>10</v>
      </c>
      <c r="DL410" s="39" t="s">
        <v>14</v>
      </c>
      <c r="DM410" s="27">
        <v>17</v>
      </c>
      <c r="DN410" s="26">
        <v>18</v>
      </c>
      <c r="DO410" s="26">
        <v>19</v>
      </c>
      <c r="DP410" s="26">
        <v>20</v>
      </c>
      <c r="DQ410" s="26">
        <v>21</v>
      </c>
      <c r="DR410" s="26">
        <v>22</v>
      </c>
      <c r="DS410" s="26">
        <v>23</v>
      </c>
      <c r="DT410" s="28"/>
    </row>
    <row r="411" spans="1:124" ht="23" hidden="1" customHeight="1" thickBot="1">
      <c r="A411" s="64"/>
      <c r="B411" s="11"/>
      <c r="C411" s="12"/>
      <c r="D411" s="11"/>
      <c r="E411" s="12"/>
      <c r="F411" s="11"/>
      <c r="G411" s="12"/>
      <c r="H411" s="11"/>
      <c r="I411" s="12"/>
      <c r="J411" s="11"/>
      <c r="K411" s="12"/>
      <c r="M411" s="82">
        <f t="shared" ref="M411:M417" si="151">A411</f>
        <v>0</v>
      </c>
      <c r="N411" s="50" t="str">
        <f>IF(DM411=0,"BOŞ",IF(DM411=1,"DERS",IF(DM411&gt;1,"ÇAKIŞMA")))</f>
        <v>BOŞ</v>
      </c>
      <c r="O411" s="50" t="str">
        <f>IF(DM412=0,"BOŞ",IF(DM412=1,"DERS",IF(DM412&gt;1,"ÇAKIŞMA")))</f>
        <v>BOŞ</v>
      </c>
      <c r="P411" s="50" t="str">
        <f>IF(DM413=0,"BOŞ",IF(DM413=1,"DERS",IF(DM413&gt;1,"ÇAKIŞMA")))</f>
        <v>BOŞ</v>
      </c>
      <c r="Q411" s="50" t="str">
        <f>IF(DM414=0,"BOŞ",IF(DM414=1,"DERS",IF(DM414&gt;1,"ÇAKIŞMA")))</f>
        <v>BOŞ</v>
      </c>
      <c r="R411" s="51" t="str">
        <f>IF(DM415=0,"BOŞ",IF(DM415=1,"DERS",IF(DM415&gt;1,"ÇAKIŞMA")))</f>
        <v>BOŞ</v>
      </c>
      <c r="DL411" s="40" t="s">
        <v>13</v>
      </c>
      <c r="DM411" s="29">
        <f>IFERROR(VLOOKUP(C411,$T$3:$AH$60,10,0),0)</f>
        <v>0</v>
      </c>
      <c r="DN411" s="29">
        <f>IFERROR(VLOOKUP(C412,$T$3:$AH$60,11,0),0)</f>
        <v>0</v>
      </c>
      <c r="DO411" s="29">
        <f>IFERROR(VLOOKUP(C413,$T$3:$AH$60,12,0),0)</f>
        <v>0</v>
      </c>
      <c r="DP411" s="29">
        <f>IFERROR(VLOOKUP(C414,$T$3:$AH$60,13,0),0)</f>
        <v>0</v>
      </c>
      <c r="DQ411" s="29">
        <f>IFERROR(VLOOKUP(C415,$T$3:$AH$60,14,0),0)</f>
        <v>0</v>
      </c>
      <c r="DR411" s="29">
        <f>IFERROR(VLOOKUP(C416,$T$3:$AH$60,15,0),0)</f>
        <v>0</v>
      </c>
      <c r="DS411" s="29">
        <f>IFERROR(VLOOKUP(C417,$T$3:$AH$60,16,0),0)</f>
        <v>0</v>
      </c>
      <c r="DT411" s="38"/>
    </row>
    <row r="412" spans="1:124" ht="23" hidden="1" customHeight="1" thickBot="1">
      <c r="A412" s="64"/>
      <c r="B412" s="11"/>
      <c r="C412" s="12"/>
      <c r="D412" s="11"/>
      <c r="E412" s="12"/>
      <c r="F412" s="11"/>
      <c r="G412" s="12"/>
      <c r="H412" s="11"/>
      <c r="I412" s="12"/>
      <c r="J412" s="11"/>
      <c r="K412" s="12"/>
      <c r="M412" s="82">
        <f t="shared" si="151"/>
        <v>0</v>
      </c>
      <c r="N412" s="50" t="str">
        <f>IF(DN411=0,"BOŞ",IF(DN411=1,"DERS",IF(DN411&gt;1,"ÇAKIŞMA")))</f>
        <v>BOŞ</v>
      </c>
      <c r="O412" s="50" t="str">
        <f>IF(DN412=0,"BOŞ",IF(DN412=1,"DERS",IF(DN412&gt;1,"ÇAKIŞMA")))</f>
        <v>BOŞ</v>
      </c>
      <c r="P412" s="50" t="str">
        <f>IF(DN413=0,"BOŞ",IF(DN413=1,"DERS",IF(DN413&gt;1,"ÇAKIŞMA")))</f>
        <v>BOŞ</v>
      </c>
      <c r="Q412" s="50" t="str">
        <f>IF(DN414=0,"BOŞ",IF(DN414=1,"DERS",IF(DN414&gt;1,"ÇAKIŞMA")))</f>
        <v>BOŞ</v>
      </c>
      <c r="R412" s="51" t="str">
        <f>IF(DN415=0,"BOŞ",IF(DN415=1,"DERS",IF(DN415&gt;1,"ÇAKIŞMA")))</f>
        <v>BOŞ</v>
      </c>
      <c r="DL412" s="40" t="s">
        <v>7</v>
      </c>
      <c r="DM412" s="29">
        <f>IFERROR(VLOOKUP(E411,$AJ$3:$AX$60,10,0),0)</f>
        <v>0</v>
      </c>
      <c r="DN412" s="29">
        <f>IFERROR(VLOOKUP(E412,$AJ$3:$AX$60,11,0),0)</f>
        <v>0</v>
      </c>
      <c r="DO412" s="29">
        <f>IFERROR(VLOOKUP(E413,$AJ$3:$AX$60,12,0),0)</f>
        <v>0</v>
      </c>
      <c r="DP412" s="29">
        <f>IFERROR(VLOOKUP(E414,$AJ$3:$AX$60,13,0),0)</f>
        <v>0</v>
      </c>
      <c r="DQ412" s="29">
        <f>IFERROR(VLOOKUP(E415,$AJ$3:$AX$60,14,0),0)</f>
        <v>0</v>
      </c>
      <c r="DR412" s="29">
        <f>IFERROR(VLOOKUP(E416,$AJ$3:$AX$60,15,0),0)</f>
        <v>0</v>
      </c>
      <c r="DS412" s="29">
        <f>IFERROR(VLOOKUP(E417,$AJ$3:$AX$60,16,0),0)</f>
        <v>0</v>
      </c>
      <c r="DT412" s="38"/>
    </row>
    <row r="413" spans="1:124" ht="23" hidden="1" customHeight="1" thickBot="1">
      <c r="A413" s="64"/>
      <c r="B413" s="11"/>
      <c r="C413" s="12"/>
      <c r="D413" s="11"/>
      <c r="E413" s="12"/>
      <c r="F413" s="11"/>
      <c r="G413" s="12"/>
      <c r="H413" s="11"/>
      <c r="I413" s="12"/>
      <c r="J413" s="11"/>
      <c r="K413" s="12"/>
      <c r="M413" s="82">
        <f t="shared" si="151"/>
        <v>0</v>
      </c>
      <c r="N413" s="50" t="str">
        <f>IF(DO411=0,"BOŞ",IF(DO411=1,"DERS",IF(DO411&gt;1,"ÇAKIŞMA")))</f>
        <v>BOŞ</v>
      </c>
      <c r="O413" s="50" t="str">
        <f>IF(DO412=0,"BOŞ",IF(DO412=1,"DERS",IF(DO412&gt;1,"ÇAKIŞMA")))</f>
        <v>BOŞ</v>
      </c>
      <c r="P413" s="50" t="str">
        <f>IF(DO413=0,"BOŞ",IF(DO413=1,"DERS",IF(DO413&gt;1,"ÇAKIŞMA")))</f>
        <v>BOŞ</v>
      </c>
      <c r="Q413" s="50" t="str">
        <f>IF(DO414=0,"BOŞ",IF(DO414=1,"DERS",IF(DO414&gt;1,"ÇAKIŞMA")))</f>
        <v>BOŞ</v>
      </c>
      <c r="R413" s="51" t="str">
        <f>IF(DO415=0,"BOŞ",IF(DO415=1,"DERS",IF(DO415&gt;1,"ÇAKIŞMA")))</f>
        <v>BOŞ</v>
      </c>
      <c r="DL413" s="40" t="s">
        <v>8</v>
      </c>
      <c r="DM413" s="29">
        <f>IFERROR(VLOOKUP(G411,$AZ$3:$BN$60,10,0),0)</f>
        <v>0</v>
      </c>
      <c r="DN413" s="30">
        <f>IFERROR(VLOOKUP(G412,$AZ$3:$BN$60,11,0),0)</f>
        <v>0</v>
      </c>
      <c r="DO413" s="30">
        <f>IFERROR(VLOOKUP(G413,$AZ$3:$BN$60,12,0),0)</f>
        <v>0</v>
      </c>
      <c r="DP413" s="30">
        <f>IFERROR(VLOOKUP(G414,$AZ$3:$BN$60,13,0),0)</f>
        <v>0</v>
      </c>
      <c r="DQ413" s="30">
        <f>IFERROR(VLOOKUP(G415,$AZ$3:$BN$60,14,0),0)</f>
        <v>0</v>
      </c>
      <c r="DR413" s="30">
        <f>IFERROR(VLOOKUP(G416,$AZ$3:$BN$60,15,0),0)</f>
        <v>0</v>
      </c>
      <c r="DS413" s="30">
        <f>IFERROR(VLOOKUP(G417,$AZ$3:$BN$60,16,0),0)</f>
        <v>0</v>
      </c>
      <c r="DT413" s="34"/>
    </row>
    <row r="414" spans="1:124" ht="23" hidden="1" customHeight="1" thickBot="1">
      <c r="A414" s="64"/>
      <c r="B414" s="11"/>
      <c r="C414" s="12"/>
      <c r="D414" s="11"/>
      <c r="E414" s="12"/>
      <c r="F414" s="11"/>
      <c r="G414" s="12"/>
      <c r="H414" s="11"/>
      <c r="I414" s="12"/>
      <c r="J414" s="11"/>
      <c r="K414" s="12"/>
      <c r="M414" s="82">
        <f t="shared" si="151"/>
        <v>0</v>
      </c>
      <c r="N414" s="50" t="str">
        <f>IF(DP411=0,"BOŞ",IF(DP411=1,"DERS",IF(DP411&gt;1,"ÇAKIŞMA")))</f>
        <v>BOŞ</v>
      </c>
      <c r="O414" s="50" t="str">
        <f>IF(DP412=0,"BOŞ",IF(DP412=1,"DERS",IF(DP412&gt;1,"ÇAKIŞMA")))</f>
        <v>BOŞ</v>
      </c>
      <c r="P414" s="50" t="str">
        <f>IF(DP413=0,"BOŞ",IF(DP413=1,"DERS",IF(DP413&gt;1,"ÇAKIŞMA")))</f>
        <v>BOŞ</v>
      </c>
      <c r="Q414" s="50" t="str">
        <f>IF(DP414=0,"BOŞ",IF(DP414=1,"DERS",IF(DP414&gt;1,"ÇAKIŞMA")))</f>
        <v>BOŞ</v>
      </c>
      <c r="R414" s="51" t="str">
        <f>IF(DP415=0,"BOŞ",IF(DP415=1,"DERS",IF(DP415&gt;1,"ÇAKIŞMA")))</f>
        <v>BOŞ</v>
      </c>
      <c r="DL414" s="40" t="s">
        <v>9</v>
      </c>
      <c r="DM414" s="29">
        <f>IFERROR(VLOOKUP(I411,$BP$3:$CD$60,10,0),0)</f>
        <v>0</v>
      </c>
      <c r="DN414" s="30">
        <f>IFERROR(VLOOKUP(I412,$BP$3:$CD$60,11,0),0)</f>
        <v>0</v>
      </c>
      <c r="DO414" s="30">
        <f>IFERROR(VLOOKUP(I413,$BP$3:$CD$60,12,0),0)</f>
        <v>0</v>
      </c>
      <c r="DP414" s="30">
        <f>IFERROR(VLOOKUP(I414,$BP$3:$CD$60,13,0),0)</f>
        <v>0</v>
      </c>
      <c r="DQ414" s="30">
        <f>IFERROR(VLOOKUP(I415,$BP$3:$CD$60,14,0),0)</f>
        <v>0</v>
      </c>
      <c r="DR414" s="30">
        <f>IFERROR(VLOOKUP(I416,$BP$3:$CD$60,15,0),0)</f>
        <v>0</v>
      </c>
      <c r="DS414" s="30">
        <f>IFERROR(VLOOKUP(I417,$BP$3:$CD$60,16,0),0)</f>
        <v>0</v>
      </c>
      <c r="DT414" s="34"/>
    </row>
    <row r="415" spans="1:124" ht="23" hidden="1" customHeight="1" thickBot="1">
      <c r="A415" s="64"/>
      <c r="B415" s="11"/>
      <c r="C415" s="12"/>
      <c r="D415" s="11"/>
      <c r="E415" s="12"/>
      <c r="F415" s="11"/>
      <c r="G415" s="12"/>
      <c r="H415" s="11"/>
      <c r="I415" s="12"/>
      <c r="J415" s="11"/>
      <c r="K415" s="12"/>
      <c r="M415" s="82">
        <f t="shared" si="151"/>
        <v>0</v>
      </c>
      <c r="N415" s="50" t="str">
        <f>IF(DQ411=0,"BOŞ",IF(DQ411=1,"DERS",IF(DQ411&gt;1,"ÇAKIŞMA")))</f>
        <v>BOŞ</v>
      </c>
      <c r="O415" s="50" t="str">
        <f>IF(DQ412=0,"BOŞ",IF(DQ412=1,"DERS",IF(DQ412&gt;1,"ÇAKIŞMA")))</f>
        <v>BOŞ</v>
      </c>
      <c r="P415" s="50" t="str">
        <f>IF(DQ413=0,"BOŞ",IF(DQ413=1,"DERS",IF(DQ413&gt;1,"ÇAKIŞMA")))</f>
        <v>BOŞ</v>
      </c>
      <c r="Q415" s="50" t="str">
        <f>IF(DQ414=0,"BOŞ",IF(DQ414=1,"DERS",IF(DQ414&gt;1,"ÇAKIŞMA")))</f>
        <v>BOŞ</v>
      </c>
      <c r="R415" s="51" t="str">
        <f>IF(DQ415=0,"BOŞ",IF(DQ415=1,"DERS",IF(DQ415&gt;1,"ÇAKIŞMA")))</f>
        <v>BOŞ</v>
      </c>
      <c r="DL415" s="41" t="s">
        <v>10</v>
      </c>
      <c r="DM415" s="31">
        <f>IFERROR(VLOOKUP(K411,$CF$3:$CT$60,10,0),0)</f>
        <v>0</v>
      </c>
      <c r="DN415" s="32">
        <f>IFERROR(VLOOKUP(K412,$CF$3:$CT$60,11,0),0)</f>
        <v>0</v>
      </c>
      <c r="DO415" s="32">
        <f>IFERROR(VLOOKUP(K413,$CF$3:$CT$60,12,0),0)</f>
        <v>0</v>
      </c>
      <c r="DP415" s="32">
        <f>IFERROR(VLOOKUP(K414,$CF$3:$CT$60,13,0),0)</f>
        <v>0</v>
      </c>
      <c r="DQ415" s="32">
        <f>IFERROR(VLOOKUP(K415,$CF$3:$CT$60,14,0),0)</f>
        <v>0</v>
      </c>
      <c r="DR415" s="32">
        <f>IFERROR(VLOOKUP(K416,$CF$3:$CT$60,15,0),0)</f>
        <v>0</v>
      </c>
      <c r="DS415" s="32">
        <f>IFERROR(VLOOKUP(K417,$CF$3:$CT$60,16,0),0)</f>
        <v>0</v>
      </c>
      <c r="DT415" s="35"/>
    </row>
    <row r="416" spans="1:124" ht="23" hidden="1" customHeight="1" thickBot="1">
      <c r="A416" s="64"/>
      <c r="B416" s="11"/>
      <c r="C416" s="12"/>
      <c r="D416" s="11"/>
      <c r="E416" s="12"/>
      <c r="F416" s="11"/>
      <c r="G416" s="12"/>
      <c r="H416" s="11"/>
      <c r="I416" s="12"/>
      <c r="J416" s="11"/>
      <c r="K416" s="12"/>
      <c r="M416" s="82">
        <f t="shared" si="151"/>
        <v>0</v>
      </c>
      <c r="N416" s="50" t="str">
        <f>IF(DR411=0,"BOŞ",IF(DR411=1,"DERS",IF(DR411&gt;1,"ÇAKIŞMA")))</f>
        <v>BOŞ</v>
      </c>
      <c r="O416" s="50" t="str">
        <f>IF(DR412=0,"BOŞ",IF(DR412=1,"DERS",IF(DR412&gt;1,"ÇAKIŞMA")))</f>
        <v>BOŞ</v>
      </c>
      <c r="P416" s="50" t="str">
        <f>IF(DR413=0,"BOŞ",IF(DR413=1,"DERS",IF(DR413&gt;1,"ÇAKIŞMA")))</f>
        <v>BOŞ</v>
      </c>
      <c r="Q416" s="50" t="str">
        <f>IF(DR414=0,"BOŞ",IF(DR414=1,"DERS",IF(DR414&gt;1,"ÇAKIŞMA")))</f>
        <v>BOŞ</v>
      </c>
      <c r="R416" s="51" t="str">
        <f>IF(DR415=0,"BOŞ",IF(DR415=1,"DERS",IF(DR415&gt;1,"ÇAKIŞMA")))</f>
        <v>BOŞ</v>
      </c>
    </row>
    <row r="417" spans="1:124" ht="23" hidden="1" customHeight="1" thickBot="1">
      <c r="A417" s="64"/>
      <c r="B417" s="11"/>
      <c r="C417" s="12"/>
      <c r="D417" s="11"/>
      <c r="E417" s="12"/>
      <c r="F417" s="11"/>
      <c r="G417" s="12"/>
      <c r="H417" s="11"/>
      <c r="I417" s="12"/>
      <c r="J417" s="11"/>
      <c r="K417" s="12"/>
      <c r="M417" s="82">
        <f t="shared" si="151"/>
        <v>0</v>
      </c>
      <c r="N417" s="50" t="str">
        <f>IF(DS411=0,"BOŞ",IF(DS411=1,"DERS",IF(DS411&gt;1,"ÇAKIŞMA")))</f>
        <v>BOŞ</v>
      </c>
      <c r="O417" s="50" t="str">
        <f>IF(DS412=0,"BOŞ",IF(DS412=1,"DERS",IF(DS412&gt;1,"ÇAKIŞMA")))</f>
        <v>BOŞ</v>
      </c>
      <c r="P417" s="50" t="str">
        <f>IF(DS413=0,"BOŞ",IF(DS413=1,"DERS",IF(DS413&gt;1,"ÇAKIŞMA")))</f>
        <v>BOŞ</v>
      </c>
      <c r="Q417" s="50" t="str">
        <f>IF(DS414=0,"BOŞ",IF(DS414=1,"DERS",IF(DS414&gt;1,"ÇAKIŞMA")))</f>
        <v>BOŞ</v>
      </c>
      <c r="R417" s="51" t="str">
        <f>IF(DS415=0,"BOŞ",IF(DS415=1,"DERS",IF(DS415&gt;1,"ÇAKIŞMA")))</f>
        <v>BOŞ</v>
      </c>
    </row>
    <row r="418" spans="1:124" ht="23" hidden="1" customHeight="1" thickBot="1">
      <c r="A418" s="87"/>
      <c r="B418" s="13"/>
      <c r="C418" s="14"/>
      <c r="D418" s="13"/>
      <c r="E418" s="14"/>
      <c r="F418" s="13"/>
      <c r="G418" s="14"/>
      <c r="H418" s="13"/>
      <c r="I418" s="14"/>
      <c r="J418" s="13"/>
      <c r="K418" s="14"/>
      <c r="M418" s="71" t="str">
        <f>IF($A409="BİLGİSAYAR PROGRAMCILIĞI (İ.Ö.)"," ",IF($A409="ELEKTRİK (İ.Ö.)"," ",IF($A409="MUHASEBE VE VERGİ UYGULAMALARI (İ.Ö.)"," ",IF($A409="ORMANCILIK VE ORMAN ÜRÜNLERİ (İ.Ö.)"," ","00.00"))))</f>
        <v>00.00</v>
      </c>
      <c r="N418" s="52"/>
      <c r="O418" s="52"/>
      <c r="P418" s="52"/>
      <c r="Q418" s="52"/>
      <c r="R418" s="53"/>
    </row>
    <row r="419" spans="1:124" ht="23" hidden="1" customHeight="1" thickBot="1">
      <c r="A419" s="65"/>
      <c r="B419" s="84"/>
      <c r="C419" s="65"/>
      <c r="D419" s="84"/>
      <c r="E419" s="65"/>
      <c r="F419" s="84"/>
      <c r="G419" s="65"/>
      <c r="H419" s="84"/>
      <c r="I419" s="65"/>
      <c r="J419" s="84"/>
      <c r="K419" s="65"/>
      <c r="M419" s="69"/>
      <c r="N419" s="61"/>
      <c r="O419" s="61"/>
      <c r="P419" s="61"/>
      <c r="Q419" s="61"/>
      <c r="R419" s="61"/>
    </row>
    <row r="420" spans="1:124" ht="23" customHeight="1" thickBot="1">
      <c r="A420" s="205"/>
      <c r="B420" s="205"/>
      <c r="C420" s="205"/>
      <c r="D420" s="205"/>
      <c r="E420" s="205"/>
      <c r="F420" s="206"/>
      <c r="G420" s="206"/>
      <c r="H420" s="206"/>
      <c r="I420" s="207"/>
      <c r="J420" s="207"/>
      <c r="K420" s="207"/>
      <c r="M420" s="68"/>
      <c r="N420" s="188" t="s">
        <v>11</v>
      </c>
      <c r="O420" s="188"/>
      <c r="P420" s="188"/>
      <c r="Q420" s="188"/>
      <c r="R420" s="188"/>
      <c r="DL420" s="37">
        <f>A420</f>
        <v>0</v>
      </c>
      <c r="DM420" s="36"/>
      <c r="DN420" s="36"/>
      <c r="DO420" s="36"/>
      <c r="DP420" s="36"/>
      <c r="DQ420" s="183">
        <f>I420</f>
        <v>0</v>
      </c>
      <c r="DR420" s="183"/>
      <c r="DS420" s="183"/>
      <c r="DT420" s="184"/>
    </row>
    <row r="421" spans="1:124" ht="23" customHeight="1" thickBot="1">
      <c r="A421" s="63"/>
      <c r="B421" s="203"/>
      <c r="C421" s="204"/>
      <c r="D421" s="203"/>
      <c r="E421" s="204"/>
      <c r="F421" s="203"/>
      <c r="G421" s="204"/>
      <c r="H421" s="203"/>
      <c r="I421" s="204"/>
      <c r="J421" s="203"/>
      <c r="K421" s="204"/>
      <c r="M421" s="70" t="s">
        <v>0</v>
      </c>
      <c r="N421" s="48" t="s">
        <v>6</v>
      </c>
      <c r="O421" s="48" t="s">
        <v>7</v>
      </c>
      <c r="P421" s="48" t="s">
        <v>8</v>
      </c>
      <c r="Q421" s="48" t="s">
        <v>9</v>
      </c>
      <c r="R421" s="49" t="s">
        <v>10</v>
      </c>
      <c r="DL421" s="39" t="s">
        <v>14</v>
      </c>
      <c r="DM421" s="27">
        <v>17</v>
      </c>
      <c r="DN421" s="26">
        <v>18</v>
      </c>
      <c r="DO421" s="26">
        <v>19</v>
      </c>
      <c r="DP421" s="26">
        <v>20</v>
      </c>
      <c r="DQ421" s="26">
        <v>21</v>
      </c>
      <c r="DR421" s="26">
        <v>22</v>
      </c>
      <c r="DS421" s="26">
        <v>23</v>
      </c>
      <c r="DT421" s="28"/>
    </row>
    <row r="422" spans="1:124" ht="23" customHeight="1" thickBot="1">
      <c r="A422" s="64"/>
      <c r="B422" s="11"/>
      <c r="C422" s="12"/>
      <c r="D422" s="11"/>
      <c r="E422" s="12"/>
      <c r="F422" s="11"/>
      <c r="G422" s="12"/>
      <c r="H422" s="11"/>
      <c r="I422" s="12"/>
      <c r="J422" s="11"/>
      <c r="K422" s="12"/>
      <c r="M422" s="82">
        <f t="shared" ref="M422:M428" si="152">A422</f>
        <v>0</v>
      </c>
      <c r="N422" s="50" t="str">
        <f>IF(DM422=0,"BOŞ",IF(DM422=1,"DERS",IF(DM422&gt;1,"ÇAKIŞMA")))</f>
        <v>BOŞ</v>
      </c>
      <c r="O422" s="50" t="str">
        <f>IF(DM423=0,"BOŞ",IF(DM423=1,"DERS",IF(DM423&gt;1,"ÇAKIŞMA")))</f>
        <v>BOŞ</v>
      </c>
      <c r="P422" s="50" t="str">
        <f>IF(DM424=0,"BOŞ",IF(DM424=1,"DERS",IF(DM424&gt;1,"ÇAKIŞMA")))</f>
        <v>BOŞ</v>
      </c>
      <c r="Q422" s="50" t="str">
        <f>IF(DM425=0,"BOŞ",IF(DM425=1,"DERS",IF(DM425&gt;1,"ÇAKIŞMA")))</f>
        <v>BOŞ</v>
      </c>
      <c r="R422" s="51" t="str">
        <f>IF(DM426=0,"BOŞ",IF(DM426=1,"DERS",IF(DM426&gt;1,"ÇAKIŞMA")))</f>
        <v>BOŞ</v>
      </c>
      <c r="DL422" s="40" t="s">
        <v>13</v>
      </c>
      <c r="DM422" s="29">
        <f>IFERROR(VLOOKUP(C422,$T$3:$AH$60,10,0),0)</f>
        <v>0</v>
      </c>
      <c r="DN422" s="29">
        <f>IFERROR(VLOOKUP(C423,$T$3:$AH$60,11,0),0)</f>
        <v>0</v>
      </c>
      <c r="DO422" s="29">
        <f>IFERROR(VLOOKUP(C424,$T$3:$AH$60,12,0),0)</f>
        <v>0</v>
      </c>
      <c r="DP422" s="29">
        <f>IFERROR(VLOOKUP(C425,$T$3:$AH$60,13,0),0)</f>
        <v>0</v>
      </c>
      <c r="DQ422" s="29">
        <f>IFERROR(VLOOKUP(C426,$T$3:$AH$60,14,0),0)</f>
        <v>0</v>
      </c>
      <c r="DR422" s="29">
        <f>IFERROR(VLOOKUP(C427,$T$3:$AH$60,15,0),0)</f>
        <v>0</v>
      </c>
      <c r="DS422" s="29">
        <f>IFERROR(VLOOKUP(C428,$T$3:$AH$60,16,0),0)</f>
        <v>0</v>
      </c>
      <c r="DT422" s="38"/>
    </row>
    <row r="423" spans="1:124" ht="23" customHeight="1" thickBot="1">
      <c r="A423" s="64"/>
      <c r="B423" s="11"/>
      <c r="C423" s="12"/>
      <c r="D423" s="11"/>
      <c r="E423" s="12"/>
      <c r="F423" s="11"/>
      <c r="G423" s="12"/>
      <c r="H423" s="11"/>
      <c r="I423" s="12"/>
      <c r="J423" s="11"/>
      <c r="K423" s="12"/>
      <c r="M423" s="82">
        <f t="shared" si="152"/>
        <v>0</v>
      </c>
      <c r="N423" s="50" t="str">
        <f>IF(DN422=0,"BOŞ",IF(DN422=1,"DERS",IF(DN422&gt;1,"ÇAKIŞMA")))</f>
        <v>BOŞ</v>
      </c>
      <c r="O423" s="50" t="str">
        <f>IF(DN423=0,"BOŞ",IF(DN423=1,"DERS",IF(DN423&gt;1,"ÇAKIŞMA")))</f>
        <v>BOŞ</v>
      </c>
      <c r="P423" s="50" t="str">
        <f>IF(DN424=0,"BOŞ",IF(DN424=1,"DERS",IF(DN424&gt;1,"ÇAKIŞMA")))</f>
        <v>BOŞ</v>
      </c>
      <c r="Q423" s="50" t="str">
        <f>IF(DN425=0,"BOŞ",IF(DN425=1,"DERS",IF(DN425&gt;1,"ÇAKIŞMA")))</f>
        <v>BOŞ</v>
      </c>
      <c r="R423" s="51" t="str">
        <f>IF(DN426=0,"BOŞ",IF(DN426=1,"DERS",IF(DN426&gt;1,"ÇAKIŞMA")))</f>
        <v>BOŞ</v>
      </c>
      <c r="DL423" s="40" t="s">
        <v>7</v>
      </c>
      <c r="DM423" s="29">
        <f>IFERROR(VLOOKUP(E422,$AJ$3:$AX$60,10,0),0)</f>
        <v>0</v>
      </c>
      <c r="DN423" s="29">
        <f>IFERROR(VLOOKUP(E423,$AJ$3:$AX$60,11,0),0)</f>
        <v>0</v>
      </c>
      <c r="DO423" s="29">
        <f>IFERROR(VLOOKUP(E424,$AJ$3:$AX$60,12,0),0)</f>
        <v>0</v>
      </c>
      <c r="DP423" s="29">
        <f>IFERROR(VLOOKUP(E425,$AJ$3:$AX$60,13,0),0)</f>
        <v>0</v>
      </c>
      <c r="DQ423" s="29">
        <f>IFERROR(VLOOKUP(E426,$AJ$3:$AX$60,14,0),0)</f>
        <v>0</v>
      </c>
      <c r="DR423" s="29">
        <f>IFERROR(VLOOKUP(E427,$AJ$3:$AX$60,15,0),0)</f>
        <v>0</v>
      </c>
      <c r="DS423" s="29">
        <f>IFERROR(VLOOKUP(E428,$AJ$3:$AX$60,16,0),0)</f>
        <v>0</v>
      </c>
      <c r="DT423" s="38"/>
    </row>
    <row r="424" spans="1:124" ht="23" customHeight="1" thickBot="1">
      <c r="A424" s="64"/>
      <c r="B424" s="11"/>
      <c r="C424" s="12"/>
      <c r="D424" s="11"/>
      <c r="E424" s="12"/>
      <c r="F424" s="11"/>
      <c r="G424" s="12"/>
      <c r="H424" s="11"/>
      <c r="I424" s="12"/>
      <c r="J424" s="11"/>
      <c r="K424" s="12"/>
      <c r="M424" s="82">
        <f t="shared" si="152"/>
        <v>0</v>
      </c>
      <c r="N424" s="50" t="str">
        <f>IF(DO422=0,"BOŞ",IF(DO422=1,"DERS",IF(DO422&gt;1,"ÇAKIŞMA")))</f>
        <v>BOŞ</v>
      </c>
      <c r="O424" s="50" t="str">
        <f>IF(DO423=0,"BOŞ",IF(DO423=1,"DERS",IF(DO423&gt;1,"ÇAKIŞMA")))</f>
        <v>BOŞ</v>
      </c>
      <c r="P424" s="50" t="str">
        <f>IF(DO424=0,"BOŞ",IF(DO424=1,"DERS",IF(DO424&gt;1,"ÇAKIŞMA")))</f>
        <v>BOŞ</v>
      </c>
      <c r="Q424" s="50" t="str">
        <f>IF(DO425=0,"BOŞ",IF(DO425=1,"DERS",IF(DO425&gt;1,"ÇAKIŞMA")))</f>
        <v>BOŞ</v>
      </c>
      <c r="R424" s="51" t="str">
        <f>IF(DO426=0,"BOŞ",IF(DO426=1,"DERS",IF(DO426&gt;1,"ÇAKIŞMA")))</f>
        <v>BOŞ</v>
      </c>
      <c r="DL424" s="40" t="s">
        <v>8</v>
      </c>
      <c r="DM424" s="29">
        <f>IFERROR(VLOOKUP(G422,$AZ$3:$BN$60,10,0),0)</f>
        <v>0</v>
      </c>
      <c r="DN424" s="30">
        <f>IFERROR(VLOOKUP(G423,$AZ$3:$BN$60,11,0),0)</f>
        <v>0</v>
      </c>
      <c r="DO424" s="30">
        <f>IFERROR(VLOOKUP(G424,$AZ$3:$BN$60,12,0),0)</f>
        <v>0</v>
      </c>
      <c r="DP424" s="30">
        <f>IFERROR(VLOOKUP(G425,$AZ$3:$BN$60,13,0),0)</f>
        <v>0</v>
      </c>
      <c r="DQ424" s="30">
        <f>IFERROR(VLOOKUP(G426,$AZ$3:$BN$60,14,0),0)</f>
        <v>0</v>
      </c>
      <c r="DR424" s="30">
        <f>IFERROR(VLOOKUP(G427,$AZ$3:$BN$60,15,0),0)</f>
        <v>0</v>
      </c>
      <c r="DS424" s="30">
        <f>IFERROR(VLOOKUP(G428,$AZ$3:$BN$60,16,0),0)</f>
        <v>0</v>
      </c>
      <c r="DT424" s="34"/>
    </row>
    <row r="425" spans="1:124" ht="23" customHeight="1" thickBot="1">
      <c r="A425" s="64"/>
      <c r="B425" s="11"/>
      <c r="C425" s="12"/>
      <c r="D425" s="11"/>
      <c r="E425" s="12"/>
      <c r="F425" s="11"/>
      <c r="G425" s="12"/>
      <c r="H425" s="11"/>
      <c r="I425" s="12"/>
      <c r="J425" s="11"/>
      <c r="K425" s="12"/>
      <c r="M425" s="82">
        <f t="shared" si="152"/>
        <v>0</v>
      </c>
      <c r="N425" s="50" t="str">
        <f>IF(DP422=0,"BOŞ",IF(DP422=1,"DERS",IF(DP422&gt;1,"ÇAKIŞMA")))</f>
        <v>BOŞ</v>
      </c>
      <c r="O425" s="50" t="str">
        <f>IF(DP423=0,"BOŞ",IF(DP423=1,"DERS",IF(DP423&gt;1,"ÇAKIŞMA")))</f>
        <v>BOŞ</v>
      </c>
      <c r="P425" s="50" t="str">
        <f>IF(DP424=0,"BOŞ",IF(DP424=1,"DERS",IF(DP424&gt;1,"ÇAKIŞMA")))</f>
        <v>BOŞ</v>
      </c>
      <c r="Q425" s="50" t="str">
        <f>IF(DP425=0,"BOŞ",IF(DP425=1,"DERS",IF(DP425&gt;1,"ÇAKIŞMA")))</f>
        <v>BOŞ</v>
      </c>
      <c r="R425" s="51" t="str">
        <f>IF(DP426=0,"BOŞ",IF(DP426=1,"DERS",IF(DP426&gt;1,"ÇAKIŞMA")))</f>
        <v>BOŞ</v>
      </c>
      <c r="DL425" s="40" t="s">
        <v>9</v>
      </c>
      <c r="DM425" s="29">
        <f>IFERROR(VLOOKUP(I422,$BP$3:$CD$60,10,0),0)</f>
        <v>0</v>
      </c>
      <c r="DN425" s="30">
        <f>IFERROR(VLOOKUP(I423,$BP$3:$CD$60,11,0),0)</f>
        <v>0</v>
      </c>
      <c r="DO425" s="30">
        <f>IFERROR(VLOOKUP(I424,$BP$3:$CD$60,12,0),0)</f>
        <v>0</v>
      </c>
      <c r="DP425" s="30">
        <f>IFERROR(VLOOKUP(I425,$BP$3:$CD$60,13,0),0)</f>
        <v>0</v>
      </c>
      <c r="DQ425" s="30">
        <f>IFERROR(VLOOKUP(I426,$BP$3:$CD$60,14,0),0)</f>
        <v>0</v>
      </c>
      <c r="DR425" s="30">
        <f>IFERROR(VLOOKUP(I427,$BP$3:$CD$60,15,0),0)</f>
        <v>0</v>
      </c>
      <c r="DS425" s="30">
        <f>IFERROR(VLOOKUP(I428,$BP$3:$CD$60,16,0),0)</f>
        <v>0</v>
      </c>
      <c r="DT425" s="34"/>
    </row>
    <row r="426" spans="1:124" ht="23" customHeight="1" thickBot="1">
      <c r="A426" s="64"/>
      <c r="B426" s="11"/>
      <c r="C426" s="12"/>
      <c r="D426" s="11"/>
      <c r="E426" s="12"/>
      <c r="F426" s="11"/>
      <c r="G426" s="12"/>
      <c r="H426" s="11"/>
      <c r="I426" s="12"/>
      <c r="J426" s="11"/>
      <c r="K426" s="12"/>
      <c r="M426" s="82">
        <f t="shared" si="152"/>
        <v>0</v>
      </c>
      <c r="N426" s="50" t="str">
        <f>IF(DQ422=0,"BOŞ",IF(DQ422=1,"DERS",IF(DQ422&gt;1,"ÇAKIŞMA")))</f>
        <v>BOŞ</v>
      </c>
      <c r="O426" s="50" t="str">
        <f>IF(DQ423=0,"BOŞ",IF(DQ423=1,"DERS",IF(DQ423&gt;1,"ÇAKIŞMA")))</f>
        <v>BOŞ</v>
      </c>
      <c r="P426" s="50" t="str">
        <f>IF(DQ424=0,"BOŞ",IF(DQ424=1,"DERS",IF(DQ424&gt;1,"ÇAKIŞMA")))</f>
        <v>BOŞ</v>
      </c>
      <c r="Q426" s="50" t="str">
        <f>IF(DQ425=0,"BOŞ",IF(DQ425=1,"DERS",IF(DQ425&gt;1,"ÇAKIŞMA")))</f>
        <v>BOŞ</v>
      </c>
      <c r="R426" s="51" t="str">
        <f>IF(DQ426=0,"BOŞ",IF(DQ426=1,"DERS",IF(DQ426&gt;1,"ÇAKIŞMA")))</f>
        <v>BOŞ</v>
      </c>
      <c r="DL426" s="41" t="s">
        <v>10</v>
      </c>
      <c r="DM426" s="31">
        <f>IFERROR(VLOOKUP(K422,$CF$3:$CT$60,10,0),0)</f>
        <v>0</v>
      </c>
      <c r="DN426" s="32">
        <f>IFERROR(VLOOKUP(K423,$CF$3:$CT$60,11,0),0)</f>
        <v>0</v>
      </c>
      <c r="DO426" s="32">
        <f>IFERROR(VLOOKUP(K424,$CF$3:$CT$60,12,0),0)</f>
        <v>0</v>
      </c>
      <c r="DP426" s="32">
        <f>IFERROR(VLOOKUP(K425,$CF$3:$CT$60,13,0),0)</f>
        <v>0</v>
      </c>
      <c r="DQ426" s="32">
        <f>IFERROR(VLOOKUP(K426,$CF$3:$CT$60,14,0),0)</f>
        <v>0</v>
      </c>
      <c r="DR426" s="32">
        <f>IFERROR(VLOOKUP(K427,$CF$3:$CT$60,15,0),0)</f>
        <v>0</v>
      </c>
      <c r="DS426" s="32">
        <f>IFERROR(VLOOKUP(K428,$CF$3:$CT$60,16,0),0)</f>
        <v>0</v>
      </c>
      <c r="DT426" s="35"/>
    </row>
    <row r="427" spans="1:124" ht="23" customHeight="1" thickBot="1">
      <c r="A427" s="64"/>
      <c r="B427" s="11"/>
      <c r="C427" s="12"/>
      <c r="D427" s="11"/>
      <c r="E427" s="12"/>
      <c r="F427" s="11"/>
      <c r="G427" s="12"/>
      <c r="H427" s="11"/>
      <c r="I427" s="12"/>
      <c r="J427" s="11"/>
      <c r="K427" s="12"/>
      <c r="M427" s="82">
        <f t="shared" si="152"/>
        <v>0</v>
      </c>
      <c r="N427" s="50" t="str">
        <f>IF(DR422=0,"BOŞ",IF(DR422=1,"DERS",IF(DR422&gt;1,"ÇAKIŞMA")))</f>
        <v>BOŞ</v>
      </c>
      <c r="O427" s="50" t="str">
        <f>IF(DR423=0,"BOŞ",IF(DR423=1,"DERS",IF(DR423&gt;1,"ÇAKIŞMA")))</f>
        <v>BOŞ</v>
      </c>
      <c r="P427" s="50" t="str">
        <f>IF(DR424=0,"BOŞ",IF(DR424=1,"DERS",IF(DR424&gt;1,"ÇAKIŞMA")))</f>
        <v>BOŞ</v>
      </c>
      <c r="Q427" s="50" t="str">
        <f>IF(DR425=0,"BOŞ",IF(DR425=1,"DERS",IF(DR425&gt;1,"ÇAKIŞMA")))</f>
        <v>BOŞ</v>
      </c>
      <c r="R427" s="51" t="str">
        <f>IF(DR426=0,"BOŞ",IF(DR426=1,"DERS",IF(DR426&gt;1,"ÇAKIŞMA")))</f>
        <v>BOŞ</v>
      </c>
    </row>
    <row r="428" spans="1:124" ht="23" customHeight="1" thickBot="1">
      <c r="A428" s="64"/>
      <c r="B428" s="11"/>
      <c r="C428" s="12"/>
      <c r="D428" s="11"/>
      <c r="E428" s="12"/>
      <c r="F428" s="11"/>
      <c r="G428" s="12"/>
      <c r="H428" s="11"/>
      <c r="I428" s="12"/>
      <c r="J428" s="11"/>
      <c r="K428" s="12"/>
      <c r="M428" s="82">
        <f t="shared" si="152"/>
        <v>0</v>
      </c>
      <c r="N428" s="50" t="str">
        <f>IF(DS422=0,"BOŞ",IF(DS422=1,"DERS",IF(DS422&gt;1,"ÇAKIŞMA")))</f>
        <v>BOŞ</v>
      </c>
      <c r="O428" s="50" t="str">
        <f>IF(DS423=0,"BOŞ",IF(DS423=1,"DERS",IF(DS423&gt;1,"ÇAKIŞMA")))</f>
        <v>BOŞ</v>
      </c>
      <c r="P428" s="50" t="str">
        <f>IF(DS424=0,"BOŞ",IF(DS424=1,"DERS",IF(DS424&gt;1,"ÇAKIŞMA")))</f>
        <v>BOŞ</v>
      </c>
      <c r="Q428" s="50" t="str">
        <f>IF(DS425=0,"BOŞ",IF(DS425=1,"DERS",IF(DS425&gt;1,"ÇAKIŞMA")))</f>
        <v>BOŞ</v>
      </c>
      <c r="R428" s="51" t="str">
        <f>IF(DS426=0,"BOŞ",IF(DS426=1,"DERS",IF(DS426&gt;1,"ÇAKIŞMA")))</f>
        <v>BOŞ</v>
      </c>
    </row>
    <row r="429" spans="1:124" ht="23" customHeight="1" thickBot="1">
      <c r="A429" s="87"/>
      <c r="B429" s="13"/>
      <c r="C429" s="14"/>
      <c r="D429" s="13"/>
      <c r="E429" s="14"/>
      <c r="F429" s="13"/>
      <c r="G429" s="14"/>
      <c r="H429" s="13"/>
      <c r="I429" s="14"/>
      <c r="J429" s="13"/>
      <c r="K429" s="14"/>
      <c r="M429" s="71" t="str">
        <f>IF($A420="BİLGİSAYAR PROGRAMCILIĞI (İ.Ö.)"," ",IF($A420="ELEKTRİK (İ.Ö.)"," ",IF($A420="MUHASEBE VE VERGİ UYGULAMALARI (İ.Ö.)"," ",IF($A420="ORMANCILIK VE ORMAN ÜRÜNLERİ (İ.Ö.)"," ","00.00"))))</f>
        <v>00.00</v>
      </c>
      <c r="N429" s="52"/>
      <c r="O429" s="52"/>
      <c r="P429" s="52"/>
      <c r="Q429" s="52"/>
      <c r="R429" s="53"/>
    </row>
    <row r="430" spans="1:124" ht="23" customHeight="1" thickBot="1">
      <c r="A430" s="65"/>
      <c r="B430" s="84"/>
      <c r="C430" s="65"/>
      <c r="D430" s="84"/>
      <c r="E430" s="65"/>
      <c r="F430" s="84"/>
      <c r="G430" s="65"/>
      <c r="H430" s="84"/>
      <c r="I430" s="65"/>
      <c r="J430" s="84"/>
      <c r="K430" s="65"/>
      <c r="M430" s="69"/>
      <c r="N430" s="61"/>
      <c r="O430" s="61"/>
      <c r="P430" s="61"/>
      <c r="Q430" s="61"/>
      <c r="R430" s="61"/>
    </row>
    <row r="431" spans="1:124" ht="23" customHeight="1" thickBot="1">
      <c r="A431" s="205"/>
      <c r="B431" s="205"/>
      <c r="C431" s="205"/>
      <c r="D431" s="205"/>
      <c r="E431" s="205"/>
      <c r="F431" s="206"/>
      <c r="G431" s="206"/>
      <c r="H431" s="206"/>
      <c r="I431" s="207"/>
      <c r="J431" s="207"/>
      <c r="K431" s="207"/>
      <c r="M431" s="68"/>
      <c r="N431" s="188" t="s">
        <v>11</v>
      </c>
      <c r="O431" s="188"/>
      <c r="P431" s="188"/>
      <c r="Q431" s="188"/>
      <c r="R431" s="188"/>
      <c r="DL431" s="37">
        <f>A431</f>
        <v>0</v>
      </c>
      <c r="DM431" s="36"/>
      <c r="DN431" s="36"/>
      <c r="DO431" s="36"/>
      <c r="DP431" s="36"/>
      <c r="DQ431" s="183">
        <f>I431</f>
        <v>0</v>
      </c>
      <c r="DR431" s="183"/>
      <c r="DS431" s="183"/>
      <c r="DT431" s="184"/>
    </row>
    <row r="432" spans="1:124" ht="23" customHeight="1" thickBot="1">
      <c r="A432" s="63"/>
      <c r="B432" s="203"/>
      <c r="C432" s="204"/>
      <c r="D432" s="203"/>
      <c r="E432" s="204"/>
      <c r="F432" s="203"/>
      <c r="G432" s="204"/>
      <c r="H432" s="203"/>
      <c r="I432" s="204"/>
      <c r="J432" s="203"/>
      <c r="K432" s="204"/>
      <c r="M432" s="70" t="s">
        <v>0</v>
      </c>
      <c r="N432" s="48" t="s">
        <v>6</v>
      </c>
      <c r="O432" s="48" t="s">
        <v>7</v>
      </c>
      <c r="P432" s="48" t="s">
        <v>8</v>
      </c>
      <c r="Q432" s="48" t="s">
        <v>9</v>
      </c>
      <c r="R432" s="49" t="s">
        <v>10</v>
      </c>
      <c r="DL432" s="39" t="s">
        <v>14</v>
      </c>
      <c r="DM432" s="27">
        <v>17</v>
      </c>
      <c r="DN432" s="26">
        <v>18</v>
      </c>
      <c r="DO432" s="26">
        <v>19</v>
      </c>
      <c r="DP432" s="26">
        <v>20</v>
      </c>
      <c r="DQ432" s="26">
        <v>21</v>
      </c>
      <c r="DR432" s="26">
        <v>22</v>
      </c>
      <c r="DS432" s="26">
        <v>23</v>
      </c>
      <c r="DT432" s="28"/>
    </row>
    <row r="433" spans="1:124" ht="23" customHeight="1" thickBot="1">
      <c r="A433" s="64"/>
      <c r="B433" s="11"/>
      <c r="C433" s="12"/>
      <c r="D433" s="11"/>
      <c r="E433" s="12"/>
      <c r="F433" s="11"/>
      <c r="G433" s="12"/>
      <c r="H433" s="11"/>
      <c r="I433" s="12"/>
      <c r="J433" s="11"/>
      <c r="K433" s="12"/>
      <c r="M433" s="82">
        <f t="shared" ref="M433:M439" si="153">A433</f>
        <v>0</v>
      </c>
      <c r="N433" s="50" t="str">
        <f>IF(DM433=0,"BOŞ",IF(DM433=1,"DERS",IF(DM433&gt;1,"ÇAKIŞMA")))</f>
        <v>BOŞ</v>
      </c>
      <c r="O433" s="50" t="str">
        <f>IF(DM434=0,"BOŞ",IF(DM434=1,"DERS",IF(DM434&gt;1,"ÇAKIŞMA")))</f>
        <v>BOŞ</v>
      </c>
      <c r="P433" s="50" t="str">
        <f>IF(DM435=0,"BOŞ",IF(DM435=1,"DERS",IF(DM435&gt;1,"ÇAKIŞMA")))</f>
        <v>BOŞ</v>
      </c>
      <c r="Q433" s="50" t="str">
        <f>IF(DM436=0,"BOŞ",IF(DM436=1,"DERS",IF(DM436&gt;1,"ÇAKIŞMA")))</f>
        <v>BOŞ</v>
      </c>
      <c r="R433" s="51" t="str">
        <f>IF(DM437=0,"BOŞ",IF(DM437=1,"DERS",IF(DM437&gt;1,"ÇAKIŞMA")))</f>
        <v>BOŞ</v>
      </c>
      <c r="DL433" s="40" t="s">
        <v>13</v>
      </c>
      <c r="DM433" s="29">
        <f>IFERROR(VLOOKUP(C433,$T$3:$AH$60,10,0),0)</f>
        <v>0</v>
      </c>
      <c r="DN433" s="29">
        <f>IFERROR(VLOOKUP(C434,$T$3:$AH$60,11,0),0)</f>
        <v>0</v>
      </c>
      <c r="DO433" s="29">
        <f>IFERROR(VLOOKUP(C435,$T$3:$AH$60,12,0),0)</f>
        <v>0</v>
      </c>
      <c r="DP433" s="29">
        <f>IFERROR(VLOOKUP(C436,$T$3:$AH$60,13,0),0)</f>
        <v>0</v>
      </c>
      <c r="DQ433" s="29">
        <f>IFERROR(VLOOKUP(C437,$T$3:$AH$60,14,0),0)</f>
        <v>0</v>
      </c>
      <c r="DR433" s="29">
        <f>IFERROR(VLOOKUP(C438,$T$3:$AH$60,15,0),0)</f>
        <v>0</v>
      </c>
      <c r="DS433" s="29">
        <f>IFERROR(VLOOKUP(C439,$T$3:$AH$60,16,0),0)</f>
        <v>0</v>
      </c>
      <c r="DT433" s="38"/>
    </row>
    <row r="434" spans="1:124" ht="23" customHeight="1" thickBot="1">
      <c r="A434" s="64"/>
      <c r="B434" s="11"/>
      <c r="C434" s="12"/>
      <c r="D434" s="11"/>
      <c r="E434" s="12"/>
      <c r="F434" s="11"/>
      <c r="G434" s="12"/>
      <c r="H434" s="11"/>
      <c r="I434" s="12"/>
      <c r="J434" s="11"/>
      <c r="K434" s="12"/>
      <c r="M434" s="82">
        <f t="shared" si="153"/>
        <v>0</v>
      </c>
      <c r="N434" s="50" t="str">
        <f>IF(DN433=0,"BOŞ",IF(DN433=1,"DERS",IF(DN433&gt;1,"ÇAKIŞMA")))</f>
        <v>BOŞ</v>
      </c>
      <c r="O434" s="50" t="str">
        <f>IF(DN434=0,"BOŞ",IF(DN434=1,"DERS",IF(DN434&gt;1,"ÇAKIŞMA")))</f>
        <v>BOŞ</v>
      </c>
      <c r="P434" s="50" t="str">
        <f>IF(DN435=0,"BOŞ",IF(DN435=1,"DERS",IF(DN435&gt;1,"ÇAKIŞMA")))</f>
        <v>BOŞ</v>
      </c>
      <c r="Q434" s="50" t="str">
        <f>IF(DN436=0,"BOŞ",IF(DN436=1,"DERS",IF(DN436&gt;1,"ÇAKIŞMA")))</f>
        <v>BOŞ</v>
      </c>
      <c r="R434" s="51" t="str">
        <f>IF(DN437=0,"BOŞ",IF(DN437=1,"DERS",IF(DN437&gt;1,"ÇAKIŞMA")))</f>
        <v>BOŞ</v>
      </c>
      <c r="DL434" s="40" t="s">
        <v>7</v>
      </c>
      <c r="DM434" s="29">
        <f>IFERROR(VLOOKUP(E433,$AJ$3:$AX$60,10,0),0)</f>
        <v>0</v>
      </c>
      <c r="DN434" s="29">
        <f>IFERROR(VLOOKUP(E434,$AJ$3:$AX$60,11,0),0)</f>
        <v>0</v>
      </c>
      <c r="DO434" s="29">
        <f>IFERROR(VLOOKUP(E435,$AJ$3:$AX$60,12,0),0)</f>
        <v>0</v>
      </c>
      <c r="DP434" s="29">
        <f>IFERROR(VLOOKUP(E436,$AJ$3:$AX$60,13,0),0)</f>
        <v>0</v>
      </c>
      <c r="DQ434" s="29">
        <f>IFERROR(VLOOKUP(E437,$AJ$3:$AX$60,14,0),0)</f>
        <v>0</v>
      </c>
      <c r="DR434" s="29">
        <f>IFERROR(VLOOKUP(E438,$AJ$3:$AX$60,15,0),0)</f>
        <v>0</v>
      </c>
      <c r="DS434" s="29">
        <f>IFERROR(VLOOKUP(E439,$AJ$3:$AX$60,16,0),0)</f>
        <v>0</v>
      </c>
      <c r="DT434" s="38"/>
    </row>
    <row r="435" spans="1:124" ht="23" customHeight="1" thickBot="1">
      <c r="A435" s="64"/>
      <c r="B435" s="11"/>
      <c r="C435" s="12"/>
      <c r="D435" s="11"/>
      <c r="E435" s="12"/>
      <c r="F435" s="11"/>
      <c r="G435" s="12"/>
      <c r="H435" s="11"/>
      <c r="I435" s="12"/>
      <c r="J435" s="11"/>
      <c r="K435" s="12"/>
      <c r="M435" s="82">
        <f t="shared" si="153"/>
        <v>0</v>
      </c>
      <c r="N435" s="50" t="str">
        <f>IF(DO433=0,"BOŞ",IF(DO433=1,"DERS",IF(DO433&gt;1,"ÇAKIŞMA")))</f>
        <v>BOŞ</v>
      </c>
      <c r="O435" s="50" t="str">
        <f>IF(DO434=0,"BOŞ",IF(DO434=1,"DERS",IF(DO434&gt;1,"ÇAKIŞMA")))</f>
        <v>BOŞ</v>
      </c>
      <c r="P435" s="50" t="str">
        <f>IF(DO435=0,"BOŞ",IF(DO435=1,"DERS",IF(DO435&gt;1,"ÇAKIŞMA")))</f>
        <v>BOŞ</v>
      </c>
      <c r="Q435" s="50" t="str">
        <f>IF(DO436=0,"BOŞ",IF(DO436=1,"DERS",IF(DO436&gt;1,"ÇAKIŞMA")))</f>
        <v>BOŞ</v>
      </c>
      <c r="R435" s="51" t="str">
        <f>IF(DO437=0,"BOŞ",IF(DO437=1,"DERS",IF(DO437&gt;1,"ÇAKIŞMA")))</f>
        <v>BOŞ</v>
      </c>
      <c r="DL435" s="40" t="s">
        <v>8</v>
      </c>
      <c r="DM435" s="29">
        <f>IFERROR(VLOOKUP(G433,$AZ$3:$BN$60,10,0),0)</f>
        <v>0</v>
      </c>
      <c r="DN435" s="30">
        <f>IFERROR(VLOOKUP(G434,$AZ$3:$BN$60,11,0),0)</f>
        <v>0</v>
      </c>
      <c r="DO435" s="30">
        <f>IFERROR(VLOOKUP(G435,$AZ$3:$BN$60,12,0),0)</f>
        <v>0</v>
      </c>
      <c r="DP435" s="30">
        <f>IFERROR(VLOOKUP(G436,$AZ$3:$BN$60,13,0),0)</f>
        <v>0</v>
      </c>
      <c r="DQ435" s="30">
        <f>IFERROR(VLOOKUP(G437,$AZ$3:$BN$60,14,0),0)</f>
        <v>0</v>
      </c>
      <c r="DR435" s="30">
        <f>IFERROR(VLOOKUP(G438,$AZ$3:$BN$60,15,0),0)</f>
        <v>0</v>
      </c>
      <c r="DS435" s="30">
        <f>IFERROR(VLOOKUP(G439,$AZ$3:$BN$60,16,0),0)</f>
        <v>0</v>
      </c>
      <c r="DT435" s="34"/>
    </row>
    <row r="436" spans="1:124" ht="23" customHeight="1" thickBot="1">
      <c r="A436" s="64"/>
      <c r="B436" s="11"/>
      <c r="C436" s="12"/>
      <c r="D436" s="11"/>
      <c r="E436" s="12"/>
      <c r="F436" s="11"/>
      <c r="G436" s="12"/>
      <c r="H436" s="11"/>
      <c r="I436" s="12"/>
      <c r="J436" s="11"/>
      <c r="K436" s="12"/>
      <c r="M436" s="82">
        <f t="shared" si="153"/>
        <v>0</v>
      </c>
      <c r="N436" s="50" t="str">
        <f>IF(DP433=0,"BOŞ",IF(DP433=1,"DERS",IF(DP433&gt;1,"ÇAKIŞMA")))</f>
        <v>BOŞ</v>
      </c>
      <c r="O436" s="50" t="str">
        <f>IF(DP434=0,"BOŞ",IF(DP434=1,"DERS",IF(DP434&gt;1,"ÇAKIŞMA")))</f>
        <v>BOŞ</v>
      </c>
      <c r="P436" s="50" t="str">
        <f>IF(DP435=0,"BOŞ",IF(DP435=1,"DERS",IF(DP435&gt;1,"ÇAKIŞMA")))</f>
        <v>BOŞ</v>
      </c>
      <c r="Q436" s="50" t="str">
        <f>IF(DP436=0,"BOŞ",IF(DP436=1,"DERS",IF(DP436&gt;1,"ÇAKIŞMA")))</f>
        <v>BOŞ</v>
      </c>
      <c r="R436" s="51" t="str">
        <f>IF(DP437=0,"BOŞ",IF(DP437=1,"DERS",IF(DP437&gt;1,"ÇAKIŞMA")))</f>
        <v>BOŞ</v>
      </c>
      <c r="DL436" s="40" t="s">
        <v>9</v>
      </c>
      <c r="DM436" s="29">
        <f>IFERROR(VLOOKUP(I433,$BP$3:$CD$60,10,0),0)</f>
        <v>0</v>
      </c>
      <c r="DN436" s="30">
        <f>IFERROR(VLOOKUP(I434,$BP$3:$CD$60,11,0),0)</f>
        <v>0</v>
      </c>
      <c r="DO436" s="30">
        <f>IFERROR(VLOOKUP(I435,$BP$3:$CD$60,12,0),0)</f>
        <v>0</v>
      </c>
      <c r="DP436" s="30">
        <f>IFERROR(VLOOKUP(I436,$BP$3:$CD$60,13,0),0)</f>
        <v>0</v>
      </c>
      <c r="DQ436" s="30">
        <f>IFERROR(VLOOKUP(I437,$BP$3:$CD$60,14,0),0)</f>
        <v>0</v>
      </c>
      <c r="DR436" s="30">
        <f>IFERROR(VLOOKUP(I438,$BP$3:$CD$60,15,0),0)</f>
        <v>0</v>
      </c>
      <c r="DS436" s="30">
        <f>IFERROR(VLOOKUP(I439,$BP$3:$CD$60,16,0),0)</f>
        <v>0</v>
      </c>
      <c r="DT436" s="34"/>
    </row>
    <row r="437" spans="1:124" ht="23" customHeight="1" thickBot="1">
      <c r="A437" s="64"/>
      <c r="B437" s="11"/>
      <c r="C437" s="12"/>
      <c r="D437" s="11"/>
      <c r="E437" s="12"/>
      <c r="F437" s="11"/>
      <c r="G437" s="12"/>
      <c r="H437" s="11"/>
      <c r="I437" s="12"/>
      <c r="J437" s="11"/>
      <c r="K437" s="12"/>
      <c r="M437" s="82">
        <f t="shared" si="153"/>
        <v>0</v>
      </c>
      <c r="N437" s="50" t="str">
        <f>IF(DQ433=0,"BOŞ",IF(DQ433=1,"DERS",IF(DQ433&gt;1,"ÇAKIŞMA")))</f>
        <v>BOŞ</v>
      </c>
      <c r="O437" s="50" t="str">
        <f>IF(DQ434=0,"BOŞ",IF(DQ434=1,"DERS",IF(DQ434&gt;1,"ÇAKIŞMA")))</f>
        <v>BOŞ</v>
      </c>
      <c r="P437" s="50" t="str">
        <f>IF(DQ435=0,"BOŞ",IF(DQ435=1,"DERS",IF(DQ435&gt;1,"ÇAKIŞMA")))</f>
        <v>BOŞ</v>
      </c>
      <c r="Q437" s="50" t="str">
        <f>IF(DQ436=0,"BOŞ",IF(DQ436=1,"DERS",IF(DQ436&gt;1,"ÇAKIŞMA")))</f>
        <v>BOŞ</v>
      </c>
      <c r="R437" s="51" t="str">
        <f>IF(DQ437=0,"BOŞ",IF(DQ437=1,"DERS",IF(DQ437&gt;1,"ÇAKIŞMA")))</f>
        <v>BOŞ</v>
      </c>
      <c r="DL437" s="41" t="s">
        <v>10</v>
      </c>
      <c r="DM437" s="31">
        <f>IFERROR(VLOOKUP(K433,$CF$3:$CT$60,10,0),0)</f>
        <v>0</v>
      </c>
      <c r="DN437" s="32">
        <f>IFERROR(VLOOKUP(K434,$CF$3:$CT$60,11,0),0)</f>
        <v>0</v>
      </c>
      <c r="DO437" s="32">
        <f>IFERROR(VLOOKUP(K435,$CF$3:$CT$60,12,0),0)</f>
        <v>0</v>
      </c>
      <c r="DP437" s="32">
        <f>IFERROR(VLOOKUP(K436,$CF$3:$CT$60,13,0),0)</f>
        <v>0</v>
      </c>
      <c r="DQ437" s="32">
        <f>IFERROR(VLOOKUP(K437,$CF$3:$CT$60,14,0),0)</f>
        <v>0</v>
      </c>
      <c r="DR437" s="32">
        <f>IFERROR(VLOOKUP(K438,$CF$3:$CT$60,15,0),0)</f>
        <v>0</v>
      </c>
      <c r="DS437" s="32">
        <f>IFERROR(VLOOKUP(K439,$CF$3:$CT$60,16,0),0)</f>
        <v>0</v>
      </c>
      <c r="DT437" s="35"/>
    </row>
    <row r="438" spans="1:124" ht="23" customHeight="1" thickBot="1">
      <c r="A438" s="64"/>
      <c r="B438" s="11"/>
      <c r="C438" s="12"/>
      <c r="D438" s="11"/>
      <c r="E438" s="12"/>
      <c r="F438" s="11"/>
      <c r="G438" s="12"/>
      <c r="H438" s="11"/>
      <c r="I438" s="12"/>
      <c r="J438" s="11"/>
      <c r="K438" s="12"/>
      <c r="M438" s="82">
        <f t="shared" si="153"/>
        <v>0</v>
      </c>
      <c r="N438" s="50" t="str">
        <f>IF(DR433=0,"BOŞ",IF(DR433=1,"DERS",IF(DR433&gt;1,"ÇAKIŞMA")))</f>
        <v>BOŞ</v>
      </c>
      <c r="O438" s="50" t="str">
        <f>IF(DR434=0,"BOŞ",IF(DR434=1,"DERS",IF(DR434&gt;1,"ÇAKIŞMA")))</f>
        <v>BOŞ</v>
      </c>
      <c r="P438" s="50" t="str">
        <f>IF(DR435=0,"BOŞ",IF(DR435=1,"DERS",IF(DR435&gt;1,"ÇAKIŞMA")))</f>
        <v>BOŞ</v>
      </c>
      <c r="Q438" s="50" t="str">
        <f>IF(DR436=0,"BOŞ",IF(DR436=1,"DERS",IF(DR436&gt;1,"ÇAKIŞMA")))</f>
        <v>BOŞ</v>
      </c>
      <c r="R438" s="51" t="str">
        <f>IF(DR437=0,"BOŞ",IF(DR437=1,"DERS",IF(DR437&gt;1,"ÇAKIŞMA")))</f>
        <v>BOŞ</v>
      </c>
    </row>
    <row r="439" spans="1:124" ht="23" customHeight="1" thickBot="1">
      <c r="A439" s="64"/>
      <c r="B439" s="11"/>
      <c r="C439" s="12"/>
      <c r="D439" s="11"/>
      <c r="E439" s="12"/>
      <c r="F439" s="11"/>
      <c r="G439" s="12"/>
      <c r="H439" s="11"/>
      <c r="I439" s="12"/>
      <c r="J439" s="11"/>
      <c r="K439" s="12"/>
      <c r="M439" s="82">
        <f t="shared" si="153"/>
        <v>0</v>
      </c>
      <c r="N439" s="50" t="str">
        <f>IF(DS433=0,"BOŞ",IF(DS433=1,"DERS",IF(DS433&gt;1,"ÇAKIŞMA")))</f>
        <v>BOŞ</v>
      </c>
      <c r="O439" s="50" t="str">
        <f>IF(DS434=0,"BOŞ",IF(DS434=1,"DERS",IF(DS434&gt;1,"ÇAKIŞMA")))</f>
        <v>BOŞ</v>
      </c>
      <c r="P439" s="50" t="str">
        <f>IF(DS435=0,"BOŞ",IF(DS435=1,"DERS",IF(DS435&gt;1,"ÇAKIŞMA")))</f>
        <v>BOŞ</v>
      </c>
      <c r="Q439" s="50" t="str">
        <f>IF(DS436=0,"BOŞ",IF(DS436=1,"DERS",IF(DS436&gt;1,"ÇAKIŞMA")))</f>
        <v>BOŞ</v>
      </c>
      <c r="R439" s="51" t="str">
        <f>IF(DS437=0,"BOŞ",IF(DS437=1,"DERS",IF(DS437&gt;1,"ÇAKIŞMA")))</f>
        <v>BOŞ</v>
      </c>
    </row>
    <row r="440" spans="1:124" ht="23" customHeight="1" thickBot="1">
      <c r="A440" s="87"/>
      <c r="B440" s="13"/>
      <c r="C440" s="14"/>
      <c r="D440" s="13"/>
      <c r="E440" s="14"/>
      <c r="F440" s="13"/>
      <c r="G440" s="14"/>
      <c r="H440" s="13"/>
      <c r="I440" s="14"/>
      <c r="J440" s="13"/>
      <c r="K440" s="14"/>
      <c r="M440" s="71" t="str">
        <f>IF($A431="BİLGİSAYAR PROGRAMCILIĞI (İ.Ö.)"," ",IF($A431="ELEKTRİK (İ.Ö.)"," ",IF($A431="MUHASEBE VE VERGİ UYGULAMALARI (İ.Ö.)"," ",IF($A431="ORMANCILIK VE ORMAN ÜRÜNLERİ (İ.Ö.)"," ","00.00"))))</f>
        <v>00.00</v>
      </c>
      <c r="N440" s="52"/>
      <c r="O440" s="52"/>
      <c r="P440" s="52"/>
      <c r="Q440" s="52"/>
      <c r="R440" s="53"/>
    </row>
    <row r="441" spans="1:124" ht="23" customHeight="1" thickBot="1">
      <c r="A441" s="101"/>
      <c r="B441" s="102"/>
      <c r="C441" s="101"/>
      <c r="D441" s="102"/>
      <c r="E441" s="101"/>
      <c r="F441" s="102"/>
      <c r="G441" s="101"/>
      <c r="H441" s="102"/>
      <c r="I441" s="101"/>
      <c r="J441" s="102"/>
      <c r="K441" s="101"/>
      <c r="M441" s="101"/>
      <c r="N441" s="103"/>
      <c r="O441" s="103"/>
      <c r="P441" s="103"/>
      <c r="Q441" s="103"/>
      <c r="R441" s="103"/>
    </row>
    <row r="442" spans="1:124" ht="23" customHeight="1" thickBot="1">
      <c r="A442" s="197"/>
      <c r="B442" s="197"/>
      <c r="C442" s="197"/>
      <c r="D442" s="197"/>
      <c r="E442" s="197"/>
      <c r="F442" s="198"/>
      <c r="G442" s="198"/>
      <c r="H442" s="198"/>
      <c r="I442" s="199"/>
      <c r="J442" s="199"/>
      <c r="K442" s="199"/>
      <c r="M442" s="62"/>
      <c r="N442" s="200" t="s">
        <v>11</v>
      </c>
      <c r="O442" s="200"/>
      <c r="P442" s="200"/>
      <c r="Q442" s="200"/>
      <c r="R442" s="200"/>
      <c r="DL442" s="37">
        <f>A442</f>
        <v>0</v>
      </c>
      <c r="DM442" s="36"/>
      <c r="DN442" s="36"/>
      <c r="DO442" s="36"/>
      <c r="DP442" s="36"/>
      <c r="DQ442" s="183">
        <f>I442</f>
        <v>0</v>
      </c>
      <c r="DR442" s="183"/>
      <c r="DS442" s="183"/>
      <c r="DT442" s="184"/>
    </row>
    <row r="443" spans="1:124" ht="23" customHeight="1" thickBot="1">
      <c r="A443" s="70"/>
      <c r="B443" s="201"/>
      <c r="C443" s="202"/>
      <c r="D443" s="201"/>
      <c r="E443" s="202"/>
      <c r="F443" s="201"/>
      <c r="G443" s="202"/>
      <c r="H443" s="201"/>
      <c r="I443" s="202"/>
      <c r="J443" s="201"/>
      <c r="K443" s="202"/>
      <c r="M443" s="63" t="s">
        <v>0</v>
      </c>
      <c r="N443" s="54" t="s">
        <v>6</v>
      </c>
      <c r="O443" s="54" t="s">
        <v>7</v>
      </c>
      <c r="P443" s="54" t="s">
        <v>8</v>
      </c>
      <c r="Q443" s="54" t="s">
        <v>9</v>
      </c>
      <c r="R443" s="55" t="s">
        <v>10</v>
      </c>
      <c r="DL443" s="39" t="s">
        <v>14</v>
      </c>
      <c r="DM443" s="27">
        <v>8</v>
      </c>
      <c r="DN443" s="26">
        <v>9</v>
      </c>
      <c r="DO443" s="26">
        <v>10</v>
      </c>
      <c r="DP443" s="26">
        <v>11</v>
      </c>
      <c r="DQ443" s="26">
        <v>13</v>
      </c>
      <c r="DR443" s="26">
        <v>14</v>
      </c>
      <c r="DS443" s="26">
        <v>15</v>
      </c>
      <c r="DT443" s="28">
        <v>16</v>
      </c>
    </row>
    <row r="444" spans="1:124" ht="23" customHeight="1" thickBot="1">
      <c r="A444" s="82"/>
      <c r="B444" s="15"/>
      <c r="C444" s="16"/>
      <c r="D444" s="15"/>
      <c r="E444" s="16"/>
      <c r="F444" s="15"/>
      <c r="G444" s="16"/>
      <c r="H444" s="15"/>
      <c r="I444" s="16"/>
      <c r="J444" s="15"/>
      <c r="K444" s="16"/>
      <c r="M444" s="64">
        <f t="shared" ref="M444:M451" si="154">A444</f>
        <v>0</v>
      </c>
      <c r="N444" s="56" t="str">
        <f>IF(DM444=0,"BOŞ",IF(DM444=1,"DERS",IF(DM444&gt;1,"ÇAKIŞMA")))</f>
        <v>BOŞ</v>
      </c>
      <c r="O444" s="56" t="str">
        <f>IF(DM445=0,"BOŞ",IF(DM445=1,"DERS",IF(DM445&gt;1,"ÇAKIŞMA")))</f>
        <v>BOŞ</v>
      </c>
      <c r="P444" s="56" t="str">
        <f>IF(DM446=0,"BOŞ",IF(DM446=1,"DERS",IF(DM446&gt;1,"ÇAKIŞMA")))</f>
        <v>BOŞ</v>
      </c>
      <c r="Q444" s="56" t="str">
        <f>IF(DM447=0,"BOŞ",IF(DM447=1,"DERS",IF(DM447&gt;1,"ÇAKIŞMA")))</f>
        <v>BOŞ</v>
      </c>
      <c r="R444" s="57" t="str">
        <f>IF(DM448=0,"BOŞ",IF(DM448=1,"DERS",IF(DM448&gt;1,"ÇAKIŞMA")))</f>
        <v>BOŞ</v>
      </c>
      <c r="DL444" s="40" t="s">
        <v>13</v>
      </c>
      <c r="DM444" s="29">
        <f>IFERROR(VLOOKUP(C444,$T$3:$AH$60,2,0),0)</f>
        <v>0</v>
      </c>
      <c r="DN444" s="29">
        <f>IFERROR(VLOOKUP(C445,$T$3:$AH$60,3,0),0)</f>
        <v>0</v>
      </c>
      <c r="DO444" s="29">
        <f>IFERROR(VLOOKUP(C446,$T$3:$AH$60,4,0),0)</f>
        <v>0</v>
      </c>
      <c r="DP444" s="29">
        <f>IFERROR(VLOOKUP(C447,$T$3:$AH$60,5,0),0)</f>
        <v>0</v>
      </c>
      <c r="DQ444" s="29">
        <f>IFERROR(VLOOKUP(C448,$T$3:$AH$60,6,0),0)</f>
        <v>0</v>
      </c>
      <c r="DR444" s="29">
        <f>IFERROR(VLOOKUP(C449,$T$3:$AH$60,7,0),0)</f>
        <v>0</v>
      </c>
      <c r="DS444" s="29">
        <f>IFERROR(VLOOKUP(C450,$T$3:$AH$60,8,0),0)</f>
        <v>0</v>
      </c>
      <c r="DT444" s="38">
        <f>IFERROR(VLOOKUP(C451,$T$3:$AH$60,9,0),0)</f>
        <v>0</v>
      </c>
    </row>
    <row r="445" spans="1:124" ht="23" customHeight="1" thickBot="1">
      <c r="A445" s="82"/>
      <c r="B445" s="15"/>
      <c r="C445" s="16"/>
      <c r="D445" s="15"/>
      <c r="E445" s="16"/>
      <c r="F445" s="15"/>
      <c r="G445" s="16"/>
      <c r="H445" s="15"/>
      <c r="I445" s="16"/>
      <c r="J445" s="15"/>
      <c r="K445" s="16"/>
      <c r="M445" s="64">
        <f t="shared" si="154"/>
        <v>0</v>
      </c>
      <c r="N445" s="56" t="str">
        <f>IF(DN444=0,"BOŞ",IF(DN444=1,"DERS",IF(DN444&gt;1,"ÇAKIŞMA")))</f>
        <v>BOŞ</v>
      </c>
      <c r="O445" s="56" t="str">
        <f>IF(DN445=0,"BOŞ",IF(DN445=1,"DERS",IF(DN445&gt;1,"ÇAKIŞMA")))</f>
        <v>BOŞ</v>
      </c>
      <c r="P445" s="56" t="str">
        <f>IF(DN446=0,"BOŞ",IF(DN446=1,"DERS",IF(DN446&gt;1,"ÇAKIŞMA")))</f>
        <v>BOŞ</v>
      </c>
      <c r="Q445" s="56" t="str">
        <f>IF(DN447=0,"BOŞ",IF(DN447=1,"DERS",IF(DN447&gt;1,"ÇAKIŞMA")))</f>
        <v>BOŞ</v>
      </c>
      <c r="R445" s="57" t="str">
        <f>IF(DN448=0,"BOŞ",IF(DN448=1,"DERS",IF(DN448&gt;1,"ÇAKIŞMA")))</f>
        <v>BOŞ</v>
      </c>
      <c r="DL445" s="40" t="s">
        <v>7</v>
      </c>
      <c r="DM445" s="29">
        <f>IFERROR(VLOOKUP(E444,$AJ$3:$AX$60,2,0),0)</f>
        <v>0</v>
      </c>
      <c r="DN445" s="29">
        <f>IFERROR(VLOOKUP(E445,$AJ$3:$AX$60,3,0),0)</f>
        <v>0</v>
      </c>
      <c r="DO445" s="29">
        <f>IFERROR(VLOOKUP(E446,$AJ$3:$AX$60,4,0),0)</f>
        <v>0</v>
      </c>
      <c r="DP445" s="29">
        <f>IFERROR(VLOOKUP(E447,$AJ$3:$AX$60,5,0),0)</f>
        <v>0</v>
      </c>
      <c r="DQ445" s="29">
        <f>IFERROR(VLOOKUP(E448,$AJ$3:$AX$60,6,0),0)</f>
        <v>0</v>
      </c>
      <c r="DR445" s="29">
        <f>IFERROR(VLOOKUP(E449,$AJ$3:$AX$60,7,0),0)</f>
        <v>0</v>
      </c>
      <c r="DS445" s="29">
        <f>IFERROR(VLOOKUP(E450,$AJ$3:$AX$60,8,0),0)</f>
        <v>0</v>
      </c>
      <c r="DT445" s="38">
        <f>IFERROR(VLOOKUP(E451,$AJ$3:$AX$60,9,0),0)</f>
        <v>0</v>
      </c>
    </row>
    <row r="446" spans="1:124" ht="23" customHeight="1" thickBot="1">
      <c r="A446" s="82"/>
      <c r="B446" s="15"/>
      <c r="C446" s="16"/>
      <c r="D446" s="15"/>
      <c r="E446" s="16"/>
      <c r="F446" s="15"/>
      <c r="G446" s="16"/>
      <c r="H446" s="15"/>
      <c r="I446" s="16"/>
      <c r="J446" s="15"/>
      <c r="K446" s="16"/>
      <c r="M446" s="64">
        <f t="shared" si="154"/>
        <v>0</v>
      </c>
      <c r="N446" s="56" t="str">
        <f>IF(DO444=0,"BOŞ",IF(DO444=1,"DERS",IF(DO444&gt;1,"ÇAKIŞMA")))</f>
        <v>BOŞ</v>
      </c>
      <c r="O446" s="56" t="str">
        <f>IF(DO445=0,"BOŞ",IF(DO445=1,"DERS",IF(DO445&gt;1,"ÇAKIŞMA")))</f>
        <v>BOŞ</v>
      </c>
      <c r="P446" s="56" t="str">
        <f>IF(DO446=0,"BOŞ",IF(DO446=1,"DERS",IF(DO446&gt;1,"ÇAKIŞMA")))</f>
        <v>BOŞ</v>
      </c>
      <c r="Q446" s="56" t="str">
        <f>IF(DO447=0,"BOŞ",IF(DO447=1,"DERS",IF(DO447&gt;1,"ÇAKIŞMA")))</f>
        <v>BOŞ</v>
      </c>
      <c r="R446" s="57" t="str">
        <f>IF(DO448=0,"BOŞ",IF(DO448=1,"DERS",IF(DO448&gt;1,"ÇAKIŞMA")))</f>
        <v>BOŞ</v>
      </c>
      <c r="DL446" s="40" t="s">
        <v>8</v>
      </c>
      <c r="DM446" s="29">
        <f>IFERROR(VLOOKUP(G444,$AZ$3:$BN$60,2,0),0)</f>
        <v>0</v>
      </c>
      <c r="DN446" s="30">
        <f>IFERROR(VLOOKUP(G445,$AZ$3:$BN$60,3,0),0)</f>
        <v>0</v>
      </c>
      <c r="DO446" s="30">
        <f>IFERROR(VLOOKUP(G446,$AZ$3:$BN$60,4,0),0)</f>
        <v>0</v>
      </c>
      <c r="DP446" s="30">
        <f>IFERROR(VLOOKUP(G447,$AZ$3:$BN$60,5,0),0)</f>
        <v>0</v>
      </c>
      <c r="DQ446" s="30">
        <f>IFERROR(VLOOKUP(G448,$AZ$3:$BN$60,6,0),0)</f>
        <v>0</v>
      </c>
      <c r="DR446" s="30">
        <f>IFERROR(VLOOKUP(G449,$AZ$3:$BN$60,7,0),0)</f>
        <v>0</v>
      </c>
      <c r="DS446" s="30">
        <f>IFERROR(VLOOKUP(G450,$AZ$3:$BN$60,8,0),0)</f>
        <v>0</v>
      </c>
      <c r="DT446" s="34">
        <f>IFERROR(VLOOKUP(G451,$AZ$3:$BN$60,9,0),0)</f>
        <v>0</v>
      </c>
    </row>
    <row r="447" spans="1:124" ht="23" customHeight="1" thickBot="1">
      <c r="A447" s="82"/>
      <c r="B447" s="15"/>
      <c r="C447" s="16"/>
      <c r="D447" s="15"/>
      <c r="E447" s="16"/>
      <c r="F447" s="15"/>
      <c r="G447" s="16"/>
      <c r="H447" s="15"/>
      <c r="I447" s="16"/>
      <c r="J447" s="15"/>
      <c r="K447" s="16"/>
      <c r="M447" s="64">
        <f t="shared" si="154"/>
        <v>0</v>
      </c>
      <c r="N447" s="56" t="str">
        <f>IF(DP444=0,"BOŞ",IF(DP444=1,"DERS",IF(DP444&gt;1,"ÇAKIŞMA")))</f>
        <v>BOŞ</v>
      </c>
      <c r="O447" s="56" t="str">
        <f>IF(DP445=0,"BOŞ",IF(DP445=1,"DERS",IF(DP445&gt;1,"ÇAKIŞMA")))</f>
        <v>BOŞ</v>
      </c>
      <c r="P447" s="56" t="str">
        <f>IF(DP446=0,"BOŞ",IF(DP446=1,"DERS",IF(DP446&gt;1,"ÇAKIŞMA")))</f>
        <v>BOŞ</v>
      </c>
      <c r="Q447" s="56" t="str">
        <f>IF(DP447=0,"BOŞ",IF(DP447=1,"DERS",IF(DP447&gt;1,"ÇAKIŞMA")))</f>
        <v>BOŞ</v>
      </c>
      <c r="R447" s="57" t="str">
        <f>IF(DP448=0,"BOŞ",IF(DP448=1,"DERS",IF(DP448&gt;1,"ÇAKIŞMA")))</f>
        <v>BOŞ</v>
      </c>
      <c r="DL447" s="40" t="s">
        <v>9</v>
      </c>
      <c r="DM447" s="29">
        <f>IFERROR(VLOOKUP(I444,$BP$3:$CD$60,2,0),0)</f>
        <v>0</v>
      </c>
      <c r="DN447" s="30">
        <f>IFERROR(VLOOKUP(I445,$BP$3:$CD$60,3,0),0)</f>
        <v>0</v>
      </c>
      <c r="DO447" s="30">
        <f>IFERROR(VLOOKUP(I446,$BP$3:$CD$60,4,0),0)</f>
        <v>0</v>
      </c>
      <c r="DP447" s="30">
        <f>IFERROR(VLOOKUP(I447,$BP$3:$CD$60,5,0),0)</f>
        <v>0</v>
      </c>
      <c r="DQ447" s="30">
        <f>IFERROR(VLOOKUP(I448,$BP$3:$CD$60,6,0),0)</f>
        <v>0</v>
      </c>
      <c r="DR447" s="30">
        <f>IFERROR(VLOOKUP(I449,$BP$3:$CD$60,7,0),0)</f>
        <v>0</v>
      </c>
      <c r="DS447" s="30">
        <f>IFERROR(VLOOKUP(I450,$BP$3:$CD$60,8,0),0)</f>
        <v>0</v>
      </c>
      <c r="DT447" s="34">
        <f>IFERROR(VLOOKUP(I451,$BP$3:$CD$60,9,0),0)</f>
        <v>0</v>
      </c>
    </row>
    <row r="448" spans="1:124" ht="23" customHeight="1" thickBot="1">
      <c r="A448" s="82"/>
      <c r="B448" s="15"/>
      <c r="C448" s="16"/>
      <c r="D448" s="15"/>
      <c r="E448" s="16"/>
      <c r="F448" s="15"/>
      <c r="G448" s="16"/>
      <c r="H448" s="15"/>
      <c r="I448" s="16"/>
      <c r="J448" s="15"/>
      <c r="K448" s="16"/>
      <c r="M448" s="64">
        <f t="shared" si="154"/>
        <v>0</v>
      </c>
      <c r="N448" s="56" t="str">
        <f>IF(DQ444=0,"BOŞ",IF(DQ444=1,"DERS",IF(DQ444&gt;1,"ÇAKIŞMA")))</f>
        <v>BOŞ</v>
      </c>
      <c r="O448" s="56" t="str">
        <f>IF(DQ445=0,"BOŞ",IF(DQ445=1,"DERS",IF(DQ445&gt;1,"ÇAKIŞMA")))</f>
        <v>BOŞ</v>
      </c>
      <c r="P448" s="56" t="str">
        <f>IF(DQ446=0,"BOŞ",IF(DQ446=1,"DERS",IF(DQ446&gt;1,"ÇAKIŞMA")))</f>
        <v>BOŞ</v>
      </c>
      <c r="Q448" s="56" t="str">
        <f>IF(DQ447=0,"BOŞ",IF(DQ447=1,"DERS",IF(DQ447&gt;1,"ÇAKIŞMA")))</f>
        <v>BOŞ</v>
      </c>
      <c r="R448" s="57" t="str">
        <f>IF(DQ448=0,"BOŞ",IF(DQ448=1,"DERS",IF(DQ448&gt;1,"ÇAKIŞMA")))</f>
        <v>BOŞ</v>
      </c>
      <c r="DL448" s="41" t="s">
        <v>10</v>
      </c>
      <c r="DM448" s="31">
        <f>IFERROR(VLOOKUP(K444,$CF$3:$CT$60,2,0),0)</f>
        <v>0</v>
      </c>
      <c r="DN448" s="32">
        <f>IFERROR(VLOOKUP(K445,$CF$3:$CT$60,3,0),0)</f>
        <v>0</v>
      </c>
      <c r="DO448" s="32">
        <f>IFERROR(VLOOKUP(K446,$CF$3:$CT$60,4,0),0)</f>
        <v>0</v>
      </c>
      <c r="DP448" s="32">
        <f>IFERROR(VLOOKUP(K447,$CF$3:$CT$60,5,0),0)</f>
        <v>0</v>
      </c>
      <c r="DQ448" s="32">
        <f>IFERROR(VLOOKUP(K448,$CF$3:$CT$60,6,0),0)</f>
        <v>0</v>
      </c>
      <c r="DR448" s="32">
        <f>IFERROR(VLOOKUP(K449,$CF$3:$CT$60,7,0),0)</f>
        <v>0</v>
      </c>
      <c r="DS448" s="32">
        <f>IFERROR(VLOOKUP(K450,$CF$3:$CT$60,8,0),0)</f>
        <v>0</v>
      </c>
      <c r="DT448" s="35">
        <f>IFERROR(VLOOKUP(K451,$CF$3:$CT$60,9,0),0)</f>
        <v>0</v>
      </c>
    </row>
    <row r="449" spans="1:124" ht="23" customHeight="1" thickBot="1">
      <c r="A449" s="82"/>
      <c r="B449" s="15"/>
      <c r="C449" s="16"/>
      <c r="D449" s="15"/>
      <c r="E449" s="16"/>
      <c r="F449" s="15"/>
      <c r="G449" s="16"/>
      <c r="H449" s="15"/>
      <c r="I449" s="16"/>
      <c r="J449" s="15"/>
      <c r="K449" s="16"/>
      <c r="M449" s="64">
        <f t="shared" si="154"/>
        <v>0</v>
      </c>
      <c r="N449" s="56" t="str">
        <f>IF(DR444=0,"BOŞ",IF(DR444=1,"DERS",IF(DR444&gt;1,"ÇAKIŞMA")))</f>
        <v>BOŞ</v>
      </c>
      <c r="O449" s="56" t="str">
        <f>IF(DR445=0,"BOŞ",IF(DR445=1,"DERS",IF(DR445&gt;1,"ÇAKIŞMA")))</f>
        <v>BOŞ</v>
      </c>
      <c r="P449" s="56" t="str">
        <f>IF(DR446=0,"BOŞ",IF(DR446=1,"DERS",IF(DR446&gt;1,"ÇAKIŞMA")))</f>
        <v>BOŞ</v>
      </c>
      <c r="Q449" s="56" t="str">
        <f>IF(DR447=0,"BOŞ",IF(DR447=1,"DERS",IF(DR447&gt;1,"ÇAKIŞMA")))</f>
        <v>BOŞ</v>
      </c>
      <c r="R449" s="57" t="str">
        <f>IF(DR448=0,"BOŞ",IF(DR448=1,"DERS",IF(DR448&gt;1,"ÇAKIŞMA")))</f>
        <v>BOŞ</v>
      </c>
    </row>
    <row r="450" spans="1:124" ht="23" customHeight="1" thickBot="1">
      <c r="A450" s="82"/>
      <c r="B450" s="15"/>
      <c r="C450" s="16"/>
      <c r="D450" s="15"/>
      <c r="E450" s="16"/>
      <c r="F450" s="15"/>
      <c r="G450" s="16"/>
      <c r="H450" s="15"/>
      <c r="I450" s="16"/>
      <c r="J450" s="15"/>
      <c r="K450" s="16"/>
      <c r="M450" s="64">
        <f t="shared" si="154"/>
        <v>0</v>
      </c>
      <c r="N450" s="56" t="str">
        <f>IF(DS444=0,"BOŞ",IF(DS444=1,"DERS",IF(DS444&gt;1,"ÇAKIŞMA")))</f>
        <v>BOŞ</v>
      </c>
      <c r="O450" s="56" t="str">
        <f>IF(DS445=0,"BOŞ",IF(DS445=1,"DERS",IF(DS445&gt;1,"ÇAKIŞMA")))</f>
        <v>BOŞ</v>
      </c>
      <c r="P450" s="56" t="str">
        <f>IF(DS446=0,"BOŞ",IF(DS446=1,"DERS",IF(DS446&gt;1,"ÇAKIŞMA")))</f>
        <v>BOŞ</v>
      </c>
      <c r="Q450" s="56" t="str">
        <f>IF(DS447=0,"BOŞ",IF(DS447=1,"DERS",IF(DS447&gt;1,"ÇAKIŞMA")))</f>
        <v>BOŞ</v>
      </c>
      <c r="R450" s="57" t="str">
        <f>IF(DS448=0,"BOŞ",IF(DS448=1,"DERS",IF(DS448&gt;1,"ÇAKIŞMA")))</f>
        <v>BOŞ</v>
      </c>
    </row>
    <row r="451" spans="1:124" ht="23" customHeight="1" thickBot="1">
      <c r="A451" s="71"/>
      <c r="B451" s="17"/>
      <c r="C451" s="18"/>
      <c r="D451" s="17"/>
      <c r="E451" s="18"/>
      <c r="F451" s="17"/>
      <c r="G451" s="18"/>
      <c r="H451" s="17"/>
      <c r="I451" s="18"/>
      <c r="J451" s="17"/>
      <c r="K451" s="18"/>
      <c r="M451" s="87">
        <f t="shared" si="154"/>
        <v>0</v>
      </c>
      <c r="N451" s="58" t="str">
        <f>IF(DT444=0,"BOŞ",IF(DT444=1,"DERS",IF(DT444&gt;1,"ÇAKIŞMA")))</f>
        <v>BOŞ</v>
      </c>
      <c r="O451" s="58" t="str">
        <f>IF(DT445=0,"BOŞ",IF(DT445=1,"DERS",IF(DT445&gt;1,"ÇAKIŞMA")))</f>
        <v>BOŞ</v>
      </c>
      <c r="P451" s="58" t="str">
        <f>IF(DT446=0,"BOŞ",IF(DT446=1,"DERS",IF(DT446&gt;1,"ÇAKIŞMA")))</f>
        <v>BOŞ</v>
      </c>
      <c r="Q451" s="58" t="str">
        <f>IF(DT447=0,"BOŞ",IF(DT447=1,"DERS",IF(DT447&gt;1,"ÇAKIŞMA")))</f>
        <v>BOŞ</v>
      </c>
      <c r="R451" s="59" t="str">
        <f>IF(DT448=0,"BOŞ",IF(DT448=1,"DERS",IF(DT448&gt;1,"ÇAKIŞMA")))</f>
        <v>BOŞ</v>
      </c>
    </row>
    <row r="452" spans="1:124" ht="23" customHeight="1" thickBot="1">
      <c r="A452" s="69"/>
      <c r="B452" s="83"/>
      <c r="C452" s="69"/>
      <c r="D452" s="83"/>
      <c r="E452" s="69"/>
      <c r="F452" s="83"/>
      <c r="G452" s="69"/>
      <c r="H452" s="83"/>
      <c r="I452" s="69"/>
      <c r="J452" s="83"/>
      <c r="K452" s="69"/>
      <c r="M452" s="101"/>
      <c r="N452" s="103"/>
      <c r="O452" s="103"/>
      <c r="P452" s="103"/>
      <c r="Q452" s="103"/>
      <c r="R452" s="103"/>
    </row>
    <row r="453" spans="1:124" ht="23" customHeight="1" thickBot="1">
      <c r="A453" s="197"/>
      <c r="B453" s="197"/>
      <c r="C453" s="197"/>
      <c r="D453" s="197"/>
      <c r="E453" s="197"/>
      <c r="F453" s="198"/>
      <c r="G453" s="198"/>
      <c r="H453" s="198"/>
      <c r="I453" s="199"/>
      <c r="J453" s="199"/>
      <c r="K453" s="199"/>
      <c r="M453" s="62"/>
      <c r="N453" s="200" t="s">
        <v>11</v>
      </c>
      <c r="O453" s="200"/>
      <c r="P453" s="200"/>
      <c r="Q453" s="200"/>
      <c r="R453" s="200"/>
      <c r="DL453" s="37">
        <f>A453</f>
        <v>0</v>
      </c>
      <c r="DM453" s="36"/>
      <c r="DN453" s="36"/>
      <c r="DO453" s="36"/>
      <c r="DP453" s="36"/>
      <c r="DQ453" s="183">
        <f>I453</f>
        <v>0</v>
      </c>
      <c r="DR453" s="183"/>
      <c r="DS453" s="183"/>
      <c r="DT453" s="184"/>
    </row>
    <row r="454" spans="1:124" ht="23" customHeight="1" thickBot="1">
      <c r="A454" s="70"/>
      <c r="B454" s="201"/>
      <c r="C454" s="202"/>
      <c r="D454" s="201"/>
      <c r="E454" s="202"/>
      <c r="F454" s="201"/>
      <c r="G454" s="202"/>
      <c r="H454" s="201"/>
      <c r="I454" s="202"/>
      <c r="J454" s="201"/>
      <c r="K454" s="202"/>
      <c r="M454" s="63" t="s">
        <v>0</v>
      </c>
      <c r="N454" s="54" t="s">
        <v>6</v>
      </c>
      <c r="O454" s="54" t="s">
        <v>7</v>
      </c>
      <c r="P454" s="54" t="s">
        <v>8</v>
      </c>
      <c r="Q454" s="54" t="s">
        <v>9</v>
      </c>
      <c r="R454" s="55" t="s">
        <v>10</v>
      </c>
      <c r="DL454" s="39" t="s">
        <v>14</v>
      </c>
      <c r="DM454" s="27">
        <v>8</v>
      </c>
      <c r="DN454" s="26">
        <v>9</v>
      </c>
      <c r="DO454" s="26">
        <v>10</v>
      </c>
      <c r="DP454" s="26">
        <v>11</v>
      </c>
      <c r="DQ454" s="26">
        <v>13</v>
      </c>
      <c r="DR454" s="26">
        <v>14</v>
      </c>
      <c r="DS454" s="26">
        <v>15</v>
      </c>
      <c r="DT454" s="28">
        <v>16</v>
      </c>
    </row>
    <row r="455" spans="1:124" ht="23" customHeight="1" thickBot="1">
      <c r="A455" s="82"/>
      <c r="B455" s="15"/>
      <c r="C455" s="16"/>
      <c r="D455" s="15"/>
      <c r="E455" s="16"/>
      <c r="F455" s="15"/>
      <c r="G455" s="16"/>
      <c r="H455" s="15"/>
      <c r="I455" s="16"/>
      <c r="J455" s="15"/>
      <c r="K455" s="16"/>
      <c r="M455" s="64">
        <f t="shared" ref="M455:M462" si="155">A455</f>
        <v>0</v>
      </c>
      <c r="N455" s="56" t="str">
        <f>IF(DM455=0,"BOŞ",IF(DM455=1,"DERS",IF(DM455&gt;1,"ÇAKIŞMA")))</f>
        <v>BOŞ</v>
      </c>
      <c r="O455" s="56" t="str">
        <f>IF(DM456=0,"BOŞ",IF(DM456=1,"DERS",IF(DM456&gt;1,"ÇAKIŞMA")))</f>
        <v>BOŞ</v>
      </c>
      <c r="P455" s="56" t="str">
        <f>IF(DM457=0,"BOŞ",IF(DM457=1,"DERS",IF(DM457&gt;1,"ÇAKIŞMA")))</f>
        <v>BOŞ</v>
      </c>
      <c r="Q455" s="56" t="str">
        <f>IF(DM458=0,"BOŞ",IF(DM458=1,"DERS",IF(DM458&gt;1,"ÇAKIŞMA")))</f>
        <v>BOŞ</v>
      </c>
      <c r="R455" s="57" t="str">
        <f>IF(DM459=0,"BOŞ",IF(DM459=1,"DERS",IF(DM459&gt;1,"ÇAKIŞMA")))</f>
        <v>BOŞ</v>
      </c>
      <c r="DL455" s="40" t="s">
        <v>13</v>
      </c>
      <c r="DM455" s="29">
        <f>IFERROR(VLOOKUP(C455,$T$3:$AH$60,2,0),0)</f>
        <v>0</v>
      </c>
      <c r="DN455" s="29">
        <f>IFERROR(VLOOKUP(C456,$T$3:$AH$60,3,0),0)</f>
        <v>0</v>
      </c>
      <c r="DO455" s="29">
        <f>IFERROR(VLOOKUP(C457,$T$3:$AH$60,4,0),0)</f>
        <v>0</v>
      </c>
      <c r="DP455" s="29">
        <f>IFERROR(VLOOKUP(C458,$T$3:$AH$60,5,0),0)</f>
        <v>0</v>
      </c>
      <c r="DQ455" s="29">
        <f>IFERROR(VLOOKUP(C459,$T$3:$AH$60,6,0),0)</f>
        <v>0</v>
      </c>
      <c r="DR455" s="29">
        <f>IFERROR(VLOOKUP(C460,$T$3:$AH$60,7,0),0)</f>
        <v>0</v>
      </c>
      <c r="DS455" s="29">
        <f>IFERROR(VLOOKUP(C461,$T$3:$AH$60,8,0),0)</f>
        <v>0</v>
      </c>
      <c r="DT455" s="38">
        <f>IFERROR(VLOOKUP(C462,$T$3:$AH$60,9,0),0)</f>
        <v>0</v>
      </c>
    </row>
    <row r="456" spans="1:124" ht="23" customHeight="1" thickBot="1">
      <c r="A456" s="82"/>
      <c r="B456" s="15"/>
      <c r="C456" s="16"/>
      <c r="D456" s="15"/>
      <c r="E456" s="16"/>
      <c r="F456" s="15"/>
      <c r="G456" s="16"/>
      <c r="H456" s="15"/>
      <c r="I456" s="16"/>
      <c r="J456" s="15"/>
      <c r="K456" s="16"/>
      <c r="M456" s="64">
        <f t="shared" si="155"/>
        <v>0</v>
      </c>
      <c r="N456" s="56" t="str">
        <f>IF(DN455=0,"BOŞ",IF(DN455=1,"DERS",IF(DN455&gt;1,"ÇAKIŞMA")))</f>
        <v>BOŞ</v>
      </c>
      <c r="O456" s="56" t="str">
        <f>IF(DN456=0,"BOŞ",IF(DN456=1,"DERS",IF(DN456&gt;1,"ÇAKIŞMA")))</f>
        <v>BOŞ</v>
      </c>
      <c r="P456" s="56" t="str">
        <f>IF(DN457=0,"BOŞ",IF(DN457=1,"DERS",IF(DN457&gt;1,"ÇAKIŞMA")))</f>
        <v>BOŞ</v>
      </c>
      <c r="Q456" s="56" t="str">
        <f>IF(DN458=0,"BOŞ",IF(DN458=1,"DERS",IF(DN458&gt;1,"ÇAKIŞMA")))</f>
        <v>BOŞ</v>
      </c>
      <c r="R456" s="57" t="str">
        <f>IF(DN459=0,"BOŞ",IF(DN459=1,"DERS",IF(DN459&gt;1,"ÇAKIŞMA")))</f>
        <v>BOŞ</v>
      </c>
      <c r="DL456" s="40" t="s">
        <v>7</v>
      </c>
      <c r="DM456" s="29">
        <f>IFERROR(VLOOKUP(E455,$AJ$3:$AX$60,2,0),0)</f>
        <v>0</v>
      </c>
      <c r="DN456" s="29">
        <f>IFERROR(VLOOKUP(E456,$AJ$3:$AX$60,3,0),0)</f>
        <v>0</v>
      </c>
      <c r="DO456" s="29">
        <f>IFERROR(VLOOKUP(E457,$AJ$3:$AX$60,4,0),0)</f>
        <v>0</v>
      </c>
      <c r="DP456" s="29">
        <f>IFERROR(VLOOKUP(E458,$AJ$3:$AX$60,5,0),0)</f>
        <v>0</v>
      </c>
      <c r="DQ456" s="29">
        <f>IFERROR(VLOOKUP(E459,$AJ$3:$AX$60,6,0),0)</f>
        <v>0</v>
      </c>
      <c r="DR456" s="29">
        <f>IFERROR(VLOOKUP(E460,$AJ$3:$AX$60,7,0),0)</f>
        <v>0</v>
      </c>
      <c r="DS456" s="29">
        <f>IFERROR(VLOOKUP(E461,$AJ$3:$AX$60,8,0),0)</f>
        <v>0</v>
      </c>
      <c r="DT456" s="38">
        <f>IFERROR(VLOOKUP(E462,$AJ$3:$AX$60,9,0),0)</f>
        <v>0</v>
      </c>
    </row>
    <row r="457" spans="1:124" ht="23" customHeight="1" thickBot="1">
      <c r="A457" s="82"/>
      <c r="B457" s="15"/>
      <c r="C457" s="16"/>
      <c r="D457" s="15"/>
      <c r="E457" s="16"/>
      <c r="F457" s="15"/>
      <c r="G457" s="16"/>
      <c r="H457" s="15"/>
      <c r="I457" s="16"/>
      <c r="J457" s="15"/>
      <c r="K457" s="16"/>
      <c r="M457" s="64">
        <f t="shared" si="155"/>
        <v>0</v>
      </c>
      <c r="N457" s="56" t="str">
        <f>IF(DO455=0,"BOŞ",IF(DO455=1,"DERS",IF(DO455&gt;1,"ÇAKIŞMA")))</f>
        <v>BOŞ</v>
      </c>
      <c r="O457" s="56" t="str">
        <f>IF(DO456=0,"BOŞ",IF(DO456=1,"DERS",IF(DO456&gt;1,"ÇAKIŞMA")))</f>
        <v>BOŞ</v>
      </c>
      <c r="P457" s="56" t="str">
        <f>IF(DO457=0,"BOŞ",IF(DO457=1,"DERS",IF(DO457&gt;1,"ÇAKIŞMA")))</f>
        <v>BOŞ</v>
      </c>
      <c r="Q457" s="56" t="str">
        <f>IF(DO458=0,"BOŞ",IF(DO458=1,"DERS",IF(DO458&gt;1,"ÇAKIŞMA")))</f>
        <v>BOŞ</v>
      </c>
      <c r="R457" s="57" t="str">
        <f>IF(DO459=0,"BOŞ",IF(DO459=1,"DERS",IF(DO459&gt;1,"ÇAKIŞMA")))</f>
        <v>BOŞ</v>
      </c>
      <c r="DL457" s="40" t="s">
        <v>8</v>
      </c>
      <c r="DM457" s="29">
        <f>IFERROR(VLOOKUP(G455,$AZ$3:$BN$60,2,0),0)</f>
        <v>0</v>
      </c>
      <c r="DN457" s="30">
        <f>IFERROR(VLOOKUP(G456,$AZ$3:$BN$60,3,0),0)</f>
        <v>0</v>
      </c>
      <c r="DO457" s="30">
        <f>IFERROR(VLOOKUP(G457,$AZ$3:$BN$60,4,0),0)</f>
        <v>0</v>
      </c>
      <c r="DP457" s="30">
        <f>IFERROR(VLOOKUP(G458,$AZ$3:$BN$60,5,0),0)</f>
        <v>0</v>
      </c>
      <c r="DQ457" s="30">
        <f>IFERROR(VLOOKUP(G459,$AZ$3:$BN$60,6,0),0)</f>
        <v>0</v>
      </c>
      <c r="DR457" s="30">
        <f>IFERROR(VLOOKUP(G460,$AZ$3:$BN$60,7,0),0)</f>
        <v>0</v>
      </c>
      <c r="DS457" s="30">
        <f>IFERROR(VLOOKUP(G461,$AZ$3:$BN$60,8,0),0)</f>
        <v>0</v>
      </c>
      <c r="DT457" s="34">
        <f>IFERROR(VLOOKUP(G462,$AZ$3:$BN$60,9,0),0)</f>
        <v>0</v>
      </c>
    </row>
    <row r="458" spans="1:124" ht="23" customHeight="1" thickBot="1">
      <c r="A458" s="82"/>
      <c r="B458" s="15"/>
      <c r="C458" s="16"/>
      <c r="D458" s="15"/>
      <c r="E458" s="16"/>
      <c r="F458" s="15"/>
      <c r="G458" s="16"/>
      <c r="H458" s="15"/>
      <c r="I458" s="16"/>
      <c r="J458" s="15"/>
      <c r="K458" s="16"/>
      <c r="M458" s="64">
        <f t="shared" si="155"/>
        <v>0</v>
      </c>
      <c r="N458" s="56" t="str">
        <f>IF(DP455=0,"BOŞ",IF(DP455=1,"DERS",IF(DP455&gt;1,"ÇAKIŞMA")))</f>
        <v>BOŞ</v>
      </c>
      <c r="O458" s="56" t="str">
        <f>IF(DP456=0,"BOŞ",IF(DP456=1,"DERS",IF(DP456&gt;1,"ÇAKIŞMA")))</f>
        <v>BOŞ</v>
      </c>
      <c r="P458" s="56" t="str">
        <f>IF(DP457=0,"BOŞ",IF(DP457=1,"DERS",IF(DP457&gt;1,"ÇAKIŞMA")))</f>
        <v>BOŞ</v>
      </c>
      <c r="Q458" s="56" t="str">
        <f>IF(DP458=0,"BOŞ",IF(DP458=1,"DERS",IF(DP458&gt;1,"ÇAKIŞMA")))</f>
        <v>BOŞ</v>
      </c>
      <c r="R458" s="57" t="str">
        <f>IF(DP459=0,"BOŞ",IF(DP459=1,"DERS",IF(DP459&gt;1,"ÇAKIŞMA")))</f>
        <v>BOŞ</v>
      </c>
      <c r="DL458" s="40" t="s">
        <v>9</v>
      </c>
      <c r="DM458" s="29">
        <f>IFERROR(VLOOKUP(I455,$BP$3:$CD$60,2,0),0)</f>
        <v>0</v>
      </c>
      <c r="DN458" s="30">
        <f>IFERROR(VLOOKUP(I456,$BP$3:$CD$60,3,0),0)</f>
        <v>0</v>
      </c>
      <c r="DO458" s="30">
        <f>IFERROR(VLOOKUP(I457,$BP$3:$CD$60,4,0),0)</f>
        <v>0</v>
      </c>
      <c r="DP458" s="30">
        <f>IFERROR(VLOOKUP(I458,$BP$3:$CD$60,5,0),0)</f>
        <v>0</v>
      </c>
      <c r="DQ458" s="30">
        <f>IFERROR(VLOOKUP(I459,$BP$3:$CD$60,6,0),0)</f>
        <v>0</v>
      </c>
      <c r="DR458" s="30">
        <f>IFERROR(VLOOKUP(I460,$BP$3:$CD$60,7,0),0)</f>
        <v>0</v>
      </c>
      <c r="DS458" s="30">
        <f>IFERROR(VLOOKUP(I461,$BP$3:$CD$60,8,0),0)</f>
        <v>0</v>
      </c>
      <c r="DT458" s="34">
        <f>IFERROR(VLOOKUP(I462,$BP$3:$CD$60,9,0),0)</f>
        <v>0</v>
      </c>
    </row>
    <row r="459" spans="1:124" ht="23" customHeight="1" thickBot="1">
      <c r="A459" s="82"/>
      <c r="B459" s="15"/>
      <c r="C459" s="16"/>
      <c r="D459" s="15"/>
      <c r="E459" s="16"/>
      <c r="F459" s="15"/>
      <c r="G459" s="16"/>
      <c r="H459" s="15"/>
      <c r="I459" s="16"/>
      <c r="J459" s="15"/>
      <c r="K459" s="16"/>
      <c r="M459" s="64">
        <f t="shared" si="155"/>
        <v>0</v>
      </c>
      <c r="N459" s="56" t="str">
        <f>IF(DQ455=0,"BOŞ",IF(DQ455=1,"DERS",IF(DQ455&gt;1,"ÇAKIŞMA")))</f>
        <v>BOŞ</v>
      </c>
      <c r="O459" s="56" t="str">
        <f>IF(DQ456=0,"BOŞ",IF(DQ456=1,"DERS",IF(DQ456&gt;1,"ÇAKIŞMA")))</f>
        <v>BOŞ</v>
      </c>
      <c r="P459" s="56" t="str">
        <f>IF(DQ457=0,"BOŞ",IF(DQ457=1,"DERS",IF(DQ457&gt;1,"ÇAKIŞMA")))</f>
        <v>BOŞ</v>
      </c>
      <c r="Q459" s="56" t="str">
        <f>IF(DQ458=0,"BOŞ",IF(DQ458=1,"DERS",IF(DQ458&gt;1,"ÇAKIŞMA")))</f>
        <v>BOŞ</v>
      </c>
      <c r="R459" s="57" t="str">
        <f>IF(DQ459=0,"BOŞ",IF(DQ459=1,"DERS",IF(DQ459&gt;1,"ÇAKIŞMA")))</f>
        <v>BOŞ</v>
      </c>
      <c r="DL459" s="41" t="s">
        <v>10</v>
      </c>
      <c r="DM459" s="31">
        <f>IFERROR(VLOOKUP(K455,$CF$3:$CT$60,2,0),0)</f>
        <v>0</v>
      </c>
      <c r="DN459" s="32">
        <f>IFERROR(VLOOKUP(K456,$CF$3:$CT$60,3,0),0)</f>
        <v>0</v>
      </c>
      <c r="DO459" s="32">
        <f>IFERROR(VLOOKUP(K457,$CF$3:$CT$60,4,0),0)</f>
        <v>0</v>
      </c>
      <c r="DP459" s="32">
        <f>IFERROR(VLOOKUP(K458,$CF$3:$CT$60,5,0),0)</f>
        <v>0</v>
      </c>
      <c r="DQ459" s="32">
        <f>IFERROR(VLOOKUP(K459,$CF$3:$CT$60,6,0),0)</f>
        <v>0</v>
      </c>
      <c r="DR459" s="32">
        <f>IFERROR(VLOOKUP(K460,$CF$3:$CT$60,7,0),0)</f>
        <v>0</v>
      </c>
      <c r="DS459" s="32">
        <f>IFERROR(VLOOKUP(K461,$CF$3:$CT$60,8,0),0)</f>
        <v>0</v>
      </c>
      <c r="DT459" s="35">
        <f>IFERROR(VLOOKUP(K462,$CF$3:$CT$60,9,0),0)</f>
        <v>0</v>
      </c>
    </row>
    <row r="460" spans="1:124" ht="23" customHeight="1" thickBot="1">
      <c r="A460" s="82"/>
      <c r="B460" s="15"/>
      <c r="C460" s="16"/>
      <c r="D460" s="15"/>
      <c r="E460" s="16"/>
      <c r="F460" s="15"/>
      <c r="G460" s="16"/>
      <c r="H460" s="15"/>
      <c r="I460" s="16"/>
      <c r="J460" s="15"/>
      <c r="K460" s="16"/>
      <c r="M460" s="64">
        <f t="shared" si="155"/>
        <v>0</v>
      </c>
      <c r="N460" s="56" t="str">
        <f>IF(DR455=0,"BOŞ",IF(DR455=1,"DERS",IF(DR455&gt;1,"ÇAKIŞMA")))</f>
        <v>BOŞ</v>
      </c>
      <c r="O460" s="56" t="str">
        <f>IF(DR456=0,"BOŞ",IF(DR456=1,"DERS",IF(DR456&gt;1,"ÇAKIŞMA")))</f>
        <v>BOŞ</v>
      </c>
      <c r="P460" s="56" t="str">
        <f>IF(DR457=0,"BOŞ",IF(DR457=1,"DERS",IF(DR457&gt;1,"ÇAKIŞMA")))</f>
        <v>BOŞ</v>
      </c>
      <c r="Q460" s="56" t="str">
        <f>IF(DR458=0,"BOŞ",IF(DR458=1,"DERS",IF(DR458&gt;1,"ÇAKIŞMA")))</f>
        <v>BOŞ</v>
      </c>
      <c r="R460" s="57" t="str">
        <f>IF(DR459=0,"BOŞ",IF(DR459=1,"DERS",IF(DR459&gt;1,"ÇAKIŞMA")))</f>
        <v>BOŞ</v>
      </c>
    </row>
    <row r="461" spans="1:124" ht="23" customHeight="1" thickBot="1">
      <c r="A461" s="82"/>
      <c r="B461" s="15"/>
      <c r="C461" s="16"/>
      <c r="D461" s="15"/>
      <c r="E461" s="16"/>
      <c r="F461" s="15"/>
      <c r="G461" s="16"/>
      <c r="H461" s="15"/>
      <c r="I461" s="16"/>
      <c r="J461" s="15"/>
      <c r="K461" s="16"/>
      <c r="M461" s="64">
        <f t="shared" si="155"/>
        <v>0</v>
      </c>
      <c r="N461" s="56" t="str">
        <f>IF(DS455=0,"BOŞ",IF(DS455=1,"DERS",IF(DS455&gt;1,"ÇAKIŞMA")))</f>
        <v>BOŞ</v>
      </c>
      <c r="O461" s="56" t="str">
        <f>IF(DS456=0,"BOŞ",IF(DS456=1,"DERS",IF(DS456&gt;1,"ÇAKIŞMA")))</f>
        <v>BOŞ</v>
      </c>
      <c r="P461" s="56" t="str">
        <f>IF(DS457=0,"BOŞ",IF(DS457=1,"DERS",IF(DS457&gt;1,"ÇAKIŞMA")))</f>
        <v>BOŞ</v>
      </c>
      <c r="Q461" s="56" t="str">
        <f>IF(DS458=0,"BOŞ",IF(DS458=1,"DERS",IF(DS458&gt;1,"ÇAKIŞMA")))</f>
        <v>BOŞ</v>
      </c>
      <c r="R461" s="57" t="str">
        <f>IF(DS459=0,"BOŞ",IF(DS459=1,"DERS",IF(DS459&gt;1,"ÇAKIŞMA")))</f>
        <v>BOŞ</v>
      </c>
    </row>
    <row r="462" spans="1:124" ht="23" customHeight="1" thickBot="1">
      <c r="A462" s="71"/>
      <c r="B462" s="17"/>
      <c r="C462" s="18"/>
      <c r="D462" s="17"/>
      <c r="E462" s="18"/>
      <c r="F462" s="17"/>
      <c r="G462" s="18"/>
      <c r="H462" s="17"/>
      <c r="I462" s="18"/>
      <c r="J462" s="17"/>
      <c r="K462" s="18"/>
      <c r="M462" s="87">
        <f t="shared" si="155"/>
        <v>0</v>
      </c>
      <c r="N462" s="58" t="str">
        <f>IF(DT455=0,"BOŞ",IF(DT455=1,"DERS",IF(DT455&gt;1,"ÇAKIŞMA")))</f>
        <v>BOŞ</v>
      </c>
      <c r="O462" s="58" t="str">
        <f>IF(DT456=0,"BOŞ",IF(DT456=1,"DERS",IF(DT456&gt;1,"ÇAKIŞMA")))</f>
        <v>BOŞ</v>
      </c>
      <c r="P462" s="58" t="str">
        <f>IF(DT457=0,"BOŞ",IF(DT457=1,"DERS",IF(DT457&gt;1,"ÇAKIŞMA")))</f>
        <v>BOŞ</v>
      </c>
      <c r="Q462" s="58" t="str">
        <f>IF(DT458=0,"BOŞ",IF(DT458=1,"DERS",IF(DT458&gt;1,"ÇAKIŞMA")))</f>
        <v>BOŞ</v>
      </c>
      <c r="R462" s="59" t="str">
        <f>IF(DT459=0,"BOŞ",IF(DT459=1,"DERS",IF(DT459&gt;1,"ÇAKIŞMA")))</f>
        <v>BOŞ</v>
      </c>
    </row>
    <row r="463" spans="1:124" ht="23" customHeight="1" thickBot="1">
      <c r="A463" s="69"/>
      <c r="B463" s="83"/>
      <c r="C463" s="69"/>
      <c r="D463" s="83"/>
      <c r="E463" s="69"/>
      <c r="F463" s="83"/>
      <c r="G463" s="69"/>
      <c r="H463" s="83"/>
      <c r="I463" s="69"/>
      <c r="J463" s="83"/>
      <c r="K463" s="69"/>
      <c r="M463" s="101"/>
      <c r="N463" s="103"/>
      <c r="O463" s="103"/>
      <c r="P463" s="103"/>
      <c r="Q463" s="103"/>
      <c r="R463" s="103"/>
    </row>
    <row r="464" spans="1:124" ht="23" customHeight="1" thickBot="1">
      <c r="A464" s="191"/>
      <c r="B464" s="191"/>
      <c r="C464" s="191"/>
      <c r="D464" s="191"/>
      <c r="E464" s="191"/>
      <c r="F464" s="192"/>
      <c r="G464" s="192"/>
      <c r="H464" s="192"/>
      <c r="I464" s="193"/>
      <c r="J464" s="193"/>
      <c r="K464" s="193"/>
      <c r="M464" s="95"/>
      <c r="N464" s="194" t="s">
        <v>11</v>
      </c>
      <c r="O464" s="194"/>
      <c r="P464" s="194"/>
      <c r="Q464" s="194"/>
      <c r="R464" s="194"/>
      <c r="DL464" s="37">
        <f>A464</f>
        <v>0</v>
      </c>
      <c r="DM464" s="36"/>
      <c r="DN464" s="36"/>
      <c r="DO464" s="36"/>
      <c r="DP464" s="36"/>
      <c r="DQ464" s="183">
        <f>I464</f>
        <v>0</v>
      </c>
      <c r="DR464" s="183"/>
      <c r="DS464" s="183"/>
      <c r="DT464" s="184"/>
    </row>
    <row r="465" spans="1:124" ht="23" customHeight="1" thickBot="1">
      <c r="A465" s="88"/>
      <c r="B465" s="195"/>
      <c r="C465" s="196"/>
      <c r="D465" s="195"/>
      <c r="E465" s="196"/>
      <c r="F465" s="195"/>
      <c r="G465" s="196"/>
      <c r="H465" s="195"/>
      <c r="I465" s="196"/>
      <c r="J465" s="195"/>
      <c r="K465" s="196"/>
      <c r="M465" s="96" t="s">
        <v>0</v>
      </c>
      <c r="N465" s="97" t="s">
        <v>6</v>
      </c>
      <c r="O465" s="97" t="s">
        <v>7</v>
      </c>
      <c r="P465" s="97" t="s">
        <v>8</v>
      </c>
      <c r="Q465" s="97" t="s">
        <v>9</v>
      </c>
      <c r="R465" s="98" t="s">
        <v>10</v>
      </c>
      <c r="DL465" s="39" t="s">
        <v>14</v>
      </c>
      <c r="DM465" s="27">
        <v>8</v>
      </c>
      <c r="DN465" s="26">
        <v>9</v>
      </c>
      <c r="DO465" s="26">
        <v>10</v>
      </c>
      <c r="DP465" s="26">
        <v>11</v>
      </c>
      <c r="DQ465" s="26">
        <v>13</v>
      </c>
      <c r="DR465" s="26">
        <v>14</v>
      </c>
      <c r="DS465" s="26">
        <v>15</v>
      </c>
      <c r="DT465" s="28">
        <v>16</v>
      </c>
    </row>
    <row r="466" spans="1:124" ht="23" customHeight="1" thickBot="1">
      <c r="A466" s="89"/>
      <c r="B466" s="90"/>
      <c r="C466" s="91"/>
      <c r="D466" s="90"/>
      <c r="E466" s="91"/>
      <c r="F466" s="90"/>
      <c r="G466" s="91"/>
      <c r="H466" s="90"/>
      <c r="I466" s="91"/>
      <c r="J466" s="90"/>
      <c r="K466" s="91"/>
      <c r="M466" s="99">
        <f t="shared" ref="M466:M473" si="156">A466</f>
        <v>0</v>
      </c>
      <c r="N466" s="56" t="str">
        <f>IF(DM466=0,"BOŞ",IF(DM466=1,"DERS",IF(DM466&gt;1,"ÇAKIŞMA")))</f>
        <v>BOŞ</v>
      </c>
      <c r="O466" s="56" t="str">
        <f>IF(DM467=0,"BOŞ",IF(DM467=1,"DERS",IF(DM467&gt;1,"ÇAKIŞMA")))</f>
        <v>BOŞ</v>
      </c>
      <c r="P466" s="56" t="str">
        <f>IF(DM468=0,"BOŞ",IF(DM468=1,"DERS",IF(DM468&gt;1,"ÇAKIŞMA")))</f>
        <v>BOŞ</v>
      </c>
      <c r="Q466" s="56" t="str">
        <f>IF(DM469=0,"BOŞ",IF(DM469=1,"DERS",IF(DM469&gt;1,"ÇAKIŞMA")))</f>
        <v>BOŞ</v>
      </c>
      <c r="R466" s="57" t="str">
        <f>IF(DM470=0,"BOŞ",IF(DM470=1,"DERS",IF(DM470&gt;1,"ÇAKIŞMA")))</f>
        <v>BOŞ</v>
      </c>
      <c r="DL466" s="40" t="s">
        <v>13</v>
      </c>
      <c r="DM466" s="29">
        <f>IFERROR(VLOOKUP(C466,$T$3:$AH$60,2,0),0)</f>
        <v>0</v>
      </c>
      <c r="DN466" s="29">
        <f>IFERROR(VLOOKUP(C467,$T$3:$AH$60,3,0),0)</f>
        <v>0</v>
      </c>
      <c r="DO466" s="29">
        <f>IFERROR(VLOOKUP(C468,$T$3:$AH$60,4,0),0)</f>
        <v>0</v>
      </c>
      <c r="DP466" s="29">
        <f>IFERROR(VLOOKUP(C469,$T$3:$AH$60,5,0),0)</f>
        <v>0</v>
      </c>
      <c r="DQ466" s="29">
        <f>IFERROR(VLOOKUP(C470,$T$3:$AH$60,6,0),0)</f>
        <v>0</v>
      </c>
      <c r="DR466" s="29">
        <f>IFERROR(VLOOKUP(C471,$T$3:$AH$60,7,0),0)</f>
        <v>0</v>
      </c>
      <c r="DS466" s="29">
        <f>IFERROR(VLOOKUP(C472,$T$3:$AH$60,8,0),0)</f>
        <v>0</v>
      </c>
      <c r="DT466" s="38">
        <f>IFERROR(VLOOKUP(C473,$T$3:$AH$60,9,0),0)</f>
        <v>0</v>
      </c>
    </row>
    <row r="467" spans="1:124" ht="23" customHeight="1" thickBot="1">
      <c r="A467" s="89"/>
      <c r="B467" s="90"/>
      <c r="C467" s="91"/>
      <c r="D467" s="90"/>
      <c r="E467" s="91"/>
      <c r="F467" s="90"/>
      <c r="G467" s="91"/>
      <c r="H467" s="90"/>
      <c r="I467" s="91"/>
      <c r="J467" s="90"/>
      <c r="K467" s="91"/>
      <c r="M467" s="99">
        <f t="shared" si="156"/>
        <v>0</v>
      </c>
      <c r="N467" s="56" t="str">
        <f>IF(DN466=0,"BOŞ",IF(DN466=1,"DERS",IF(DN466&gt;1,"ÇAKIŞMA")))</f>
        <v>BOŞ</v>
      </c>
      <c r="O467" s="56" t="str">
        <f>IF(DN467=0,"BOŞ",IF(DN467=1,"DERS",IF(DN467&gt;1,"ÇAKIŞMA")))</f>
        <v>BOŞ</v>
      </c>
      <c r="P467" s="56" t="str">
        <f>IF(DN468=0,"BOŞ",IF(DN468=1,"DERS",IF(DN468&gt;1,"ÇAKIŞMA")))</f>
        <v>BOŞ</v>
      </c>
      <c r="Q467" s="56" t="str">
        <f>IF(DN469=0,"BOŞ",IF(DN469=1,"DERS",IF(DN469&gt;1,"ÇAKIŞMA")))</f>
        <v>BOŞ</v>
      </c>
      <c r="R467" s="57" t="str">
        <f>IF(DN470=0,"BOŞ",IF(DN470=1,"DERS",IF(DN470&gt;1,"ÇAKIŞMA")))</f>
        <v>BOŞ</v>
      </c>
      <c r="DL467" s="40" t="s">
        <v>7</v>
      </c>
      <c r="DM467" s="29">
        <f>IFERROR(VLOOKUP(E466,$AJ$3:$AX$60,2,0),0)</f>
        <v>0</v>
      </c>
      <c r="DN467" s="29">
        <f>IFERROR(VLOOKUP(E467,$AJ$3:$AX$60,3,0),0)</f>
        <v>0</v>
      </c>
      <c r="DO467" s="29">
        <f>IFERROR(VLOOKUP(E468,$AJ$3:$AX$60,4,0),0)</f>
        <v>0</v>
      </c>
      <c r="DP467" s="29">
        <f>IFERROR(VLOOKUP(E469,$AJ$3:$AX$60,5,0),0)</f>
        <v>0</v>
      </c>
      <c r="DQ467" s="29">
        <f>IFERROR(VLOOKUP(E470,$AJ$3:$AX$60,6,0),0)</f>
        <v>0</v>
      </c>
      <c r="DR467" s="29">
        <f>IFERROR(VLOOKUP(E471,$AJ$3:$AX$60,7,0),0)</f>
        <v>0</v>
      </c>
      <c r="DS467" s="29">
        <f>IFERROR(VLOOKUP(E472,$AJ$3:$AX$60,8,0),0)</f>
        <v>0</v>
      </c>
      <c r="DT467" s="38">
        <f>IFERROR(VLOOKUP(E473,$AJ$3:$AX$60,9,0),0)</f>
        <v>0</v>
      </c>
    </row>
    <row r="468" spans="1:124" ht="23" customHeight="1" thickBot="1">
      <c r="A468" s="89"/>
      <c r="B468" s="90"/>
      <c r="C468" s="91"/>
      <c r="D468" s="90"/>
      <c r="E468" s="91"/>
      <c r="F468" s="90"/>
      <c r="G468" s="91"/>
      <c r="H468" s="90"/>
      <c r="I468" s="91"/>
      <c r="J468" s="90"/>
      <c r="K468" s="91"/>
      <c r="M468" s="99">
        <f t="shared" si="156"/>
        <v>0</v>
      </c>
      <c r="N468" s="56" t="str">
        <f>IF(DO466=0,"BOŞ",IF(DO466=1,"DERS",IF(DO466&gt;1,"ÇAKIŞMA")))</f>
        <v>BOŞ</v>
      </c>
      <c r="O468" s="56" t="str">
        <f>IF(DO467=0,"BOŞ",IF(DO467=1,"DERS",IF(DO467&gt;1,"ÇAKIŞMA")))</f>
        <v>BOŞ</v>
      </c>
      <c r="P468" s="56" t="str">
        <f>IF(DO468=0,"BOŞ",IF(DO468=1,"DERS",IF(DO468&gt;1,"ÇAKIŞMA")))</f>
        <v>BOŞ</v>
      </c>
      <c r="Q468" s="56" t="str">
        <f>IF(DO469=0,"BOŞ",IF(DO469=1,"DERS",IF(DO469&gt;1,"ÇAKIŞMA")))</f>
        <v>BOŞ</v>
      </c>
      <c r="R468" s="57" t="str">
        <f>IF(DO470=0,"BOŞ",IF(DO470=1,"DERS",IF(DO470&gt;1,"ÇAKIŞMA")))</f>
        <v>BOŞ</v>
      </c>
      <c r="DL468" s="40" t="s">
        <v>8</v>
      </c>
      <c r="DM468" s="29">
        <f>IFERROR(VLOOKUP(G466,$AZ$3:$BN$60,2,0),0)</f>
        <v>0</v>
      </c>
      <c r="DN468" s="30">
        <f>IFERROR(VLOOKUP(G467,$AZ$3:$BN$60,3,0),0)</f>
        <v>0</v>
      </c>
      <c r="DO468" s="30">
        <f>IFERROR(VLOOKUP(G468,$AZ$3:$BN$60,4,0),0)</f>
        <v>0</v>
      </c>
      <c r="DP468" s="30">
        <f>IFERROR(VLOOKUP(G469,$AZ$3:$BN$60,5,0),0)</f>
        <v>0</v>
      </c>
      <c r="DQ468" s="30">
        <f>IFERROR(VLOOKUP(G470,$AZ$3:$BN$60,6,0),0)</f>
        <v>0</v>
      </c>
      <c r="DR468" s="30">
        <f>IFERROR(VLOOKUP(G471,$AZ$3:$BN$60,7,0),0)</f>
        <v>0</v>
      </c>
      <c r="DS468" s="30">
        <f>IFERROR(VLOOKUP(G472,$AZ$3:$BN$60,8,0),0)</f>
        <v>0</v>
      </c>
      <c r="DT468" s="34">
        <f>IFERROR(VLOOKUP(G473,$AZ$3:$BN$60,9,0),0)</f>
        <v>0</v>
      </c>
    </row>
    <row r="469" spans="1:124" ht="23" customHeight="1" thickBot="1">
      <c r="A469" s="89"/>
      <c r="B469" s="90"/>
      <c r="C469" s="91"/>
      <c r="D469" s="90"/>
      <c r="E469" s="91"/>
      <c r="F469" s="90"/>
      <c r="G469" s="91"/>
      <c r="H469" s="90"/>
      <c r="I469" s="91"/>
      <c r="J469" s="90"/>
      <c r="K469" s="91"/>
      <c r="M469" s="99">
        <f t="shared" si="156"/>
        <v>0</v>
      </c>
      <c r="N469" s="56" t="str">
        <f>IF(DP466=0,"BOŞ",IF(DP466=1,"DERS",IF(DP466&gt;1,"ÇAKIŞMA")))</f>
        <v>BOŞ</v>
      </c>
      <c r="O469" s="56" t="str">
        <f>IF(DP467=0,"BOŞ",IF(DP467=1,"DERS",IF(DP467&gt;1,"ÇAKIŞMA")))</f>
        <v>BOŞ</v>
      </c>
      <c r="P469" s="56" t="str">
        <f>IF(DP468=0,"BOŞ",IF(DP468=1,"DERS",IF(DP468&gt;1,"ÇAKIŞMA")))</f>
        <v>BOŞ</v>
      </c>
      <c r="Q469" s="56" t="str">
        <f>IF(DP469=0,"BOŞ",IF(DP469=1,"DERS",IF(DP469&gt;1,"ÇAKIŞMA")))</f>
        <v>BOŞ</v>
      </c>
      <c r="R469" s="57" t="str">
        <f>IF(DP470=0,"BOŞ",IF(DP470=1,"DERS",IF(DP470&gt;1,"ÇAKIŞMA")))</f>
        <v>BOŞ</v>
      </c>
      <c r="DL469" s="40" t="s">
        <v>9</v>
      </c>
      <c r="DM469" s="29">
        <f>IFERROR(VLOOKUP(I466,$BP$3:$CD$60,2,0),0)</f>
        <v>0</v>
      </c>
      <c r="DN469" s="30">
        <f>IFERROR(VLOOKUP(I467,$BP$3:$CD$60,3,0),0)</f>
        <v>0</v>
      </c>
      <c r="DO469" s="30">
        <f>IFERROR(VLOOKUP(I468,$BP$3:$CD$60,4,0),0)</f>
        <v>0</v>
      </c>
      <c r="DP469" s="30">
        <f>IFERROR(VLOOKUP(I469,$BP$3:$CD$60,5,0),0)</f>
        <v>0</v>
      </c>
      <c r="DQ469" s="30">
        <f>IFERROR(VLOOKUP(I470,$BP$3:$CD$60,6,0),0)</f>
        <v>0</v>
      </c>
      <c r="DR469" s="30">
        <f>IFERROR(VLOOKUP(I471,$BP$3:$CD$60,7,0),0)</f>
        <v>0</v>
      </c>
      <c r="DS469" s="30">
        <f>IFERROR(VLOOKUP(I472,$BP$3:$CD$60,8,0),0)</f>
        <v>0</v>
      </c>
      <c r="DT469" s="34">
        <f>IFERROR(VLOOKUP(I473,$BP$3:$CD$60,9,0),0)</f>
        <v>0</v>
      </c>
    </row>
    <row r="470" spans="1:124" ht="23" customHeight="1" thickBot="1">
      <c r="A470" s="89"/>
      <c r="B470" s="90"/>
      <c r="C470" s="91"/>
      <c r="D470" s="90"/>
      <c r="E470" s="91"/>
      <c r="F470" s="90"/>
      <c r="G470" s="91"/>
      <c r="H470" s="90"/>
      <c r="I470" s="91"/>
      <c r="J470" s="90"/>
      <c r="K470" s="91"/>
      <c r="M470" s="99">
        <f t="shared" si="156"/>
        <v>0</v>
      </c>
      <c r="N470" s="56" t="str">
        <f>IF(DQ466=0,"BOŞ",IF(DQ466=1,"DERS",IF(DQ466&gt;1,"ÇAKIŞMA")))</f>
        <v>BOŞ</v>
      </c>
      <c r="O470" s="56" t="str">
        <f>IF(DQ467=0,"BOŞ",IF(DQ467=1,"DERS",IF(DQ467&gt;1,"ÇAKIŞMA")))</f>
        <v>BOŞ</v>
      </c>
      <c r="P470" s="56" t="str">
        <f>IF(DQ468=0,"BOŞ",IF(DQ468=1,"DERS",IF(DQ468&gt;1,"ÇAKIŞMA")))</f>
        <v>BOŞ</v>
      </c>
      <c r="Q470" s="56" t="str">
        <f>IF(DQ469=0,"BOŞ",IF(DQ469=1,"DERS",IF(DQ469&gt;1,"ÇAKIŞMA")))</f>
        <v>BOŞ</v>
      </c>
      <c r="R470" s="57" t="str">
        <f>IF(DQ470=0,"BOŞ",IF(DQ470=1,"DERS",IF(DQ470&gt;1,"ÇAKIŞMA")))</f>
        <v>BOŞ</v>
      </c>
      <c r="DL470" s="41" t="s">
        <v>10</v>
      </c>
      <c r="DM470" s="31">
        <f>IFERROR(VLOOKUP(K466,$CF$3:$CT$60,2,0),0)</f>
        <v>0</v>
      </c>
      <c r="DN470" s="32">
        <f>IFERROR(VLOOKUP(K467,$CF$3:$CT$60,3,0),0)</f>
        <v>0</v>
      </c>
      <c r="DO470" s="32">
        <f>IFERROR(VLOOKUP(K468,$CF$3:$CT$60,4,0),0)</f>
        <v>0</v>
      </c>
      <c r="DP470" s="32">
        <f>IFERROR(VLOOKUP(K469,$CF$3:$CT$60,5,0),0)</f>
        <v>0</v>
      </c>
      <c r="DQ470" s="32">
        <f>IFERROR(VLOOKUP(K470,$CF$3:$CT$60,6,0),0)</f>
        <v>0</v>
      </c>
      <c r="DR470" s="32">
        <f>IFERROR(VLOOKUP(K471,$CF$3:$CT$60,7,0),0)</f>
        <v>0</v>
      </c>
      <c r="DS470" s="32">
        <f>IFERROR(VLOOKUP(K472,$CF$3:$CT$60,8,0),0)</f>
        <v>0</v>
      </c>
      <c r="DT470" s="35">
        <f>IFERROR(VLOOKUP(K473,$CF$3:$CT$60,9,0),0)</f>
        <v>0</v>
      </c>
    </row>
    <row r="471" spans="1:124" ht="23" customHeight="1" thickBot="1">
      <c r="A471" s="89"/>
      <c r="B471" s="90"/>
      <c r="C471" s="91"/>
      <c r="D471" s="90"/>
      <c r="E471" s="91"/>
      <c r="F471" s="90"/>
      <c r="G471" s="91"/>
      <c r="H471" s="90"/>
      <c r="I471" s="91"/>
      <c r="J471" s="90"/>
      <c r="K471" s="91"/>
      <c r="M471" s="99">
        <f t="shared" si="156"/>
        <v>0</v>
      </c>
      <c r="N471" s="56" t="str">
        <f>IF(DR466=0,"BOŞ",IF(DR466=1,"DERS",IF(DR466&gt;1,"ÇAKIŞMA")))</f>
        <v>BOŞ</v>
      </c>
      <c r="O471" s="56" t="str">
        <f>IF(DR467=0,"BOŞ",IF(DR467=1,"DERS",IF(DR467&gt;1,"ÇAKIŞMA")))</f>
        <v>BOŞ</v>
      </c>
      <c r="P471" s="56" t="str">
        <f>IF(DR468=0,"BOŞ",IF(DR468=1,"DERS",IF(DR468&gt;1,"ÇAKIŞMA")))</f>
        <v>BOŞ</v>
      </c>
      <c r="Q471" s="56" t="str">
        <f>IF(DR469=0,"BOŞ",IF(DR469=1,"DERS",IF(DR469&gt;1,"ÇAKIŞMA")))</f>
        <v>BOŞ</v>
      </c>
      <c r="R471" s="57" t="str">
        <f>IF(DR470=0,"BOŞ",IF(DR470=1,"DERS",IF(DR470&gt;1,"ÇAKIŞMA")))</f>
        <v>BOŞ</v>
      </c>
    </row>
    <row r="472" spans="1:124" ht="23" customHeight="1" thickBot="1">
      <c r="A472" s="89"/>
      <c r="B472" s="90"/>
      <c r="C472" s="91"/>
      <c r="D472" s="90"/>
      <c r="E472" s="91"/>
      <c r="F472" s="90"/>
      <c r="G472" s="91"/>
      <c r="H472" s="90"/>
      <c r="I472" s="91"/>
      <c r="J472" s="90"/>
      <c r="K472" s="91"/>
      <c r="M472" s="99">
        <f t="shared" si="156"/>
        <v>0</v>
      </c>
      <c r="N472" s="56" t="str">
        <f>IF(DS466=0,"BOŞ",IF(DS466=1,"DERS",IF(DS466&gt;1,"ÇAKIŞMA")))</f>
        <v>BOŞ</v>
      </c>
      <c r="O472" s="56" t="str">
        <f>IF(DS467=0,"BOŞ",IF(DS467=1,"DERS",IF(DS467&gt;1,"ÇAKIŞMA")))</f>
        <v>BOŞ</v>
      </c>
      <c r="P472" s="56" t="str">
        <f>IF(DS468=0,"BOŞ",IF(DS468=1,"DERS",IF(DS468&gt;1,"ÇAKIŞMA")))</f>
        <v>BOŞ</v>
      </c>
      <c r="Q472" s="56" t="str">
        <f>IF(DS469=0,"BOŞ",IF(DS469=1,"DERS",IF(DS469&gt;1,"ÇAKIŞMA")))</f>
        <v>BOŞ</v>
      </c>
      <c r="R472" s="57" t="str">
        <f>IF(DS470=0,"BOŞ",IF(DS470=1,"DERS",IF(DS470&gt;1,"ÇAKIŞMA")))</f>
        <v>BOŞ</v>
      </c>
    </row>
    <row r="473" spans="1:124" ht="23" customHeight="1" thickBot="1">
      <c r="A473" s="92"/>
      <c r="B473" s="93"/>
      <c r="C473" s="94"/>
      <c r="D473" s="93"/>
      <c r="E473" s="94"/>
      <c r="F473" s="93"/>
      <c r="G473" s="94"/>
      <c r="H473" s="93"/>
      <c r="I473" s="94"/>
      <c r="J473" s="93"/>
      <c r="K473" s="94"/>
      <c r="M473" s="100">
        <f t="shared" si="156"/>
        <v>0</v>
      </c>
      <c r="N473" s="58" t="str">
        <f>IF(DT466=0,"BOŞ",IF(DT466=1,"DERS",IF(DT466&gt;1,"ÇAKIŞMA")))</f>
        <v>BOŞ</v>
      </c>
      <c r="O473" s="58" t="str">
        <f>IF(DT467=0,"BOŞ",IF(DT467=1,"DERS",IF(DT467&gt;1,"ÇAKIŞMA")))</f>
        <v>BOŞ</v>
      </c>
      <c r="P473" s="58" t="str">
        <f>IF(DT468=0,"BOŞ",IF(DT468=1,"DERS",IF(DT468&gt;1,"ÇAKIŞMA")))</f>
        <v>BOŞ</v>
      </c>
      <c r="Q473" s="58" t="str">
        <f>IF(DT469=0,"BOŞ",IF(DT469=1,"DERS",IF(DT469&gt;1,"ÇAKIŞMA")))</f>
        <v>BOŞ</v>
      </c>
      <c r="R473" s="59" t="str">
        <f>IF(DT470=0,"BOŞ",IF(DT470=1,"DERS",IF(DT470&gt;1,"ÇAKIŞMA")))</f>
        <v>BOŞ</v>
      </c>
    </row>
    <row r="474" spans="1:124" ht="23" customHeight="1" thickBot="1">
      <c r="A474" s="114"/>
      <c r="B474" s="115"/>
      <c r="C474" s="114"/>
      <c r="D474" s="115"/>
      <c r="E474" s="114"/>
      <c r="F474" s="115"/>
      <c r="G474" s="114"/>
      <c r="H474" s="115"/>
      <c r="I474" s="114"/>
      <c r="J474" s="115"/>
      <c r="K474" s="114"/>
      <c r="M474" s="116"/>
      <c r="N474" s="117"/>
      <c r="O474" s="117"/>
      <c r="P474" s="117"/>
      <c r="Q474" s="117"/>
      <c r="R474" s="117"/>
    </row>
    <row r="475" spans="1:124" ht="23" customHeight="1" thickBot="1">
      <c r="A475" s="191"/>
      <c r="B475" s="191"/>
      <c r="C475" s="191"/>
      <c r="D475" s="191"/>
      <c r="E475" s="191"/>
      <c r="F475" s="192"/>
      <c r="G475" s="192"/>
      <c r="H475" s="192"/>
      <c r="I475" s="193"/>
      <c r="J475" s="193"/>
      <c r="K475" s="193"/>
      <c r="M475" s="95"/>
      <c r="N475" s="194" t="s">
        <v>11</v>
      </c>
      <c r="O475" s="194"/>
      <c r="P475" s="194"/>
      <c r="Q475" s="194"/>
      <c r="R475" s="194"/>
      <c r="DL475" s="37">
        <f>A475</f>
        <v>0</v>
      </c>
      <c r="DM475" s="36"/>
      <c r="DN475" s="36"/>
      <c r="DO475" s="36"/>
      <c r="DP475" s="36"/>
      <c r="DQ475" s="183">
        <f>I475</f>
        <v>0</v>
      </c>
      <c r="DR475" s="183"/>
      <c r="DS475" s="183"/>
      <c r="DT475" s="184"/>
    </row>
    <row r="476" spans="1:124" ht="23" customHeight="1" thickBot="1">
      <c r="A476" s="88"/>
      <c r="B476" s="195"/>
      <c r="C476" s="196"/>
      <c r="D476" s="195"/>
      <c r="E476" s="196"/>
      <c r="F476" s="195"/>
      <c r="G476" s="196"/>
      <c r="H476" s="195"/>
      <c r="I476" s="196"/>
      <c r="J476" s="195"/>
      <c r="K476" s="196"/>
      <c r="M476" s="96" t="s">
        <v>0</v>
      </c>
      <c r="N476" s="97" t="s">
        <v>6</v>
      </c>
      <c r="O476" s="97" t="s">
        <v>7</v>
      </c>
      <c r="P476" s="97" t="s">
        <v>8</v>
      </c>
      <c r="Q476" s="97" t="s">
        <v>9</v>
      </c>
      <c r="R476" s="98" t="s">
        <v>10</v>
      </c>
      <c r="DL476" s="39" t="s">
        <v>14</v>
      </c>
      <c r="DM476" s="27">
        <v>8</v>
      </c>
      <c r="DN476" s="26">
        <v>9</v>
      </c>
      <c r="DO476" s="26">
        <v>10</v>
      </c>
      <c r="DP476" s="26">
        <v>11</v>
      </c>
      <c r="DQ476" s="26">
        <v>13</v>
      </c>
      <c r="DR476" s="26">
        <v>14</v>
      </c>
      <c r="DS476" s="26">
        <v>15</v>
      </c>
      <c r="DT476" s="28">
        <v>16</v>
      </c>
    </row>
    <row r="477" spans="1:124" ht="23" customHeight="1" thickBot="1">
      <c r="A477" s="89"/>
      <c r="B477" s="90"/>
      <c r="C477" s="91"/>
      <c r="D477" s="90"/>
      <c r="E477" s="91"/>
      <c r="F477" s="90"/>
      <c r="G477" s="91"/>
      <c r="H477" s="90"/>
      <c r="I477" s="91"/>
      <c r="J477" s="90"/>
      <c r="K477" s="91"/>
      <c r="M477" s="99">
        <f t="shared" ref="M477:M484" si="157">A477</f>
        <v>0</v>
      </c>
      <c r="N477" s="56" t="str">
        <f>IF(DM477=0,"BOŞ",IF(DM477=1,"DERS",IF(DM477&gt;1,"ÇAKIŞMA")))</f>
        <v>BOŞ</v>
      </c>
      <c r="O477" s="56" t="str">
        <f>IF(DM478=0,"BOŞ",IF(DM478=1,"DERS",IF(DM478&gt;1,"ÇAKIŞMA")))</f>
        <v>BOŞ</v>
      </c>
      <c r="P477" s="56" t="str">
        <f>IF(DM479=0,"BOŞ",IF(DM479=1,"DERS",IF(DM479&gt;1,"ÇAKIŞMA")))</f>
        <v>BOŞ</v>
      </c>
      <c r="Q477" s="56" t="str">
        <f>IF(DM480=0,"BOŞ",IF(DM480=1,"DERS",IF(DM480&gt;1,"ÇAKIŞMA")))</f>
        <v>BOŞ</v>
      </c>
      <c r="R477" s="57" t="str">
        <f>IF(DM481=0,"BOŞ",IF(DM481=1,"DERS",IF(DM481&gt;1,"ÇAKIŞMA")))</f>
        <v>BOŞ</v>
      </c>
      <c r="DL477" s="40" t="s">
        <v>13</v>
      </c>
      <c r="DM477" s="29">
        <f>IFERROR(VLOOKUP(C477,$T$3:$AH$60,2,0),0)</f>
        <v>0</v>
      </c>
      <c r="DN477" s="29">
        <f>IFERROR(VLOOKUP(C478,$T$3:$AH$60,3,0),0)</f>
        <v>0</v>
      </c>
      <c r="DO477" s="29">
        <f>IFERROR(VLOOKUP(C479,$T$3:$AH$60,4,0),0)</f>
        <v>0</v>
      </c>
      <c r="DP477" s="29">
        <f>IFERROR(VLOOKUP(C480,$T$3:$AH$60,5,0),0)</f>
        <v>0</v>
      </c>
      <c r="DQ477" s="29">
        <f>IFERROR(VLOOKUP(C481,$T$3:$AH$60,6,0),0)</f>
        <v>0</v>
      </c>
      <c r="DR477" s="29">
        <f>IFERROR(VLOOKUP(C482,$T$3:$AH$60,7,0),0)</f>
        <v>0</v>
      </c>
      <c r="DS477" s="29">
        <f>IFERROR(VLOOKUP(C483,$T$3:$AH$60,8,0),0)</f>
        <v>0</v>
      </c>
      <c r="DT477" s="38">
        <f>IFERROR(VLOOKUP(C484,$T$3:$AH$60,9,0),0)</f>
        <v>0</v>
      </c>
    </row>
    <row r="478" spans="1:124" ht="23" customHeight="1" thickBot="1">
      <c r="A478" s="89"/>
      <c r="B478" s="90"/>
      <c r="C478" s="91"/>
      <c r="D478" s="90"/>
      <c r="E478" s="91"/>
      <c r="F478" s="90"/>
      <c r="G478" s="91"/>
      <c r="H478" s="90"/>
      <c r="I478" s="91"/>
      <c r="J478" s="90"/>
      <c r="K478" s="91"/>
      <c r="M478" s="99">
        <f t="shared" si="157"/>
        <v>0</v>
      </c>
      <c r="N478" s="56" t="str">
        <f>IF(DN477=0,"BOŞ",IF(DN477=1,"DERS",IF(DN477&gt;1,"ÇAKIŞMA")))</f>
        <v>BOŞ</v>
      </c>
      <c r="O478" s="56" t="str">
        <f>IF(DN478=0,"BOŞ",IF(DN478=1,"DERS",IF(DN478&gt;1,"ÇAKIŞMA")))</f>
        <v>BOŞ</v>
      </c>
      <c r="P478" s="56" t="str">
        <f>IF(DN479=0,"BOŞ",IF(DN479=1,"DERS",IF(DN479&gt;1,"ÇAKIŞMA")))</f>
        <v>BOŞ</v>
      </c>
      <c r="Q478" s="56" t="str">
        <f>IF(DN480=0,"BOŞ",IF(DN480=1,"DERS",IF(DN480&gt;1,"ÇAKIŞMA")))</f>
        <v>BOŞ</v>
      </c>
      <c r="R478" s="57" t="str">
        <f>IF(DN481=0,"BOŞ",IF(DN481=1,"DERS",IF(DN481&gt;1,"ÇAKIŞMA")))</f>
        <v>BOŞ</v>
      </c>
      <c r="DL478" s="40" t="s">
        <v>7</v>
      </c>
      <c r="DM478" s="29">
        <f>IFERROR(VLOOKUP(E477,$AJ$3:$AX$60,2,0),0)</f>
        <v>0</v>
      </c>
      <c r="DN478" s="29">
        <f>IFERROR(VLOOKUP(E478,$AJ$3:$AX$60,3,0),0)</f>
        <v>0</v>
      </c>
      <c r="DO478" s="29">
        <f>IFERROR(VLOOKUP(E479,$AJ$3:$AX$60,4,0),0)</f>
        <v>0</v>
      </c>
      <c r="DP478" s="29">
        <f>IFERROR(VLOOKUP(E480,$AJ$3:$AX$60,5,0),0)</f>
        <v>0</v>
      </c>
      <c r="DQ478" s="29">
        <f>IFERROR(VLOOKUP(E481,$AJ$3:$AX$60,6,0),0)</f>
        <v>0</v>
      </c>
      <c r="DR478" s="29">
        <f>IFERROR(VLOOKUP(E482,$AJ$3:$AX$60,7,0),0)</f>
        <v>0</v>
      </c>
      <c r="DS478" s="29">
        <f>IFERROR(VLOOKUP(E483,$AJ$3:$AX$60,8,0),0)</f>
        <v>0</v>
      </c>
      <c r="DT478" s="38">
        <f>IFERROR(VLOOKUP(E484,$AJ$3:$AX$60,9,0),0)</f>
        <v>0</v>
      </c>
    </row>
    <row r="479" spans="1:124" ht="23" customHeight="1" thickBot="1">
      <c r="A479" s="89"/>
      <c r="B479" s="90"/>
      <c r="C479" s="91"/>
      <c r="D479" s="90"/>
      <c r="E479" s="91"/>
      <c r="F479" s="90"/>
      <c r="G479" s="91"/>
      <c r="H479" s="90"/>
      <c r="I479" s="91"/>
      <c r="J479" s="90"/>
      <c r="K479" s="91"/>
      <c r="M479" s="99">
        <f t="shared" si="157"/>
        <v>0</v>
      </c>
      <c r="N479" s="56" t="str">
        <f>IF(DO477=0,"BOŞ",IF(DO477=1,"DERS",IF(DO477&gt;1,"ÇAKIŞMA")))</f>
        <v>BOŞ</v>
      </c>
      <c r="O479" s="56" t="str">
        <f>IF(DO478=0,"BOŞ",IF(DO478=1,"DERS",IF(DO478&gt;1,"ÇAKIŞMA")))</f>
        <v>BOŞ</v>
      </c>
      <c r="P479" s="56" t="str">
        <f>IF(DO479=0,"BOŞ",IF(DO479=1,"DERS",IF(DO479&gt;1,"ÇAKIŞMA")))</f>
        <v>BOŞ</v>
      </c>
      <c r="Q479" s="56" t="str">
        <f>IF(DO480=0,"BOŞ",IF(DO480=1,"DERS",IF(DO480&gt;1,"ÇAKIŞMA")))</f>
        <v>BOŞ</v>
      </c>
      <c r="R479" s="57" t="str">
        <f>IF(DO481=0,"BOŞ",IF(DO481=1,"DERS",IF(DO481&gt;1,"ÇAKIŞMA")))</f>
        <v>BOŞ</v>
      </c>
      <c r="DL479" s="40" t="s">
        <v>8</v>
      </c>
      <c r="DM479" s="29">
        <f>IFERROR(VLOOKUP(G477,$AZ$3:$BN$60,2,0),0)</f>
        <v>0</v>
      </c>
      <c r="DN479" s="30">
        <f>IFERROR(VLOOKUP(G478,$AZ$3:$BN$60,3,0),0)</f>
        <v>0</v>
      </c>
      <c r="DO479" s="30">
        <f>IFERROR(VLOOKUP(G479,$AZ$3:$BN$60,4,0),0)</f>
        <v>0</v>
      </c>
      <c r="DP479" s="30">
        <f>IFERROR(VLOOKUP(G480,$AZ$3:$BN$60,5,0),0)</f>
        <v>0</v>
      </c>
      <c r="DQ479" s="30">
        <f>IFERROR(VLOOKUP(G481,$AZ$3:$BN$60,6,0),0)</f>
        <v>0</v>
      </c>
      <c r="DR479" s="30">
        <f>IFERROR(VLOOKUP(G482,$AZ$3:$BN$60,7,0),0)</f>
        <v>0</v>
      </c>
      <c r="DS479" s="30">
        <f>IFERROR(VLOOKUP(G483,$AZ$3:$BN$60,8,0),0)</f>
        <v>0</v>
      </c>
      <c r="DT479" s="34">
        <f>IFERROR(VLOOKUP(G484,$AZ$3:$BN$60,9,0),0)</f>
        <v>0</v>
      </c>
    </row>
    <row r="480" spans="1:124" ht="23" customHeight="1" thickBot="1">
      <c r="A480" s="89"/>
      <c r="B480" s="90"/>
      <c r="C480" s="91"/>
      <c r="D480" s="90"/>
      <c r="E480" s="91"/>
      <c r="F480" s="90"/>
      <c r="G480" s="91"/>
      <c r="H480" s="90"/>
      <c r="I480" s="91"/>
      <c r="J480" s="90"/>
      <c r="K480" s="91"/>
      <c r="M480" s="99">
        <f t="shared" si="157"/>
        <v>0</v>
      </c>
      <c r="N480" s="56" t="str">
        <f>IF(DP477=0,"BOŞ",IF(DP477=1,"DERS",IF(DP477&gt;1,"ÇAKIŞMA")))</f>
        <v>BOŞ</v>
      </c>
      <c r="O480" s="56" t="str">
        <f>IF(DP478=0,"BOŞ",IF(DP478=1,"DERS",IF(DP478&gt;1,"ÇAKIŞMA")))</f>
        <v>BOŞ</v>
      </c>
      <c r="P480" s="56" t="str">
        <f>IF(DP479=0,"BOŞ",IF(DP479=1,"DERS",IF(DP479&gt;1,"ÇAKIŞMA")))</f>
        <v>BOŞ</v>
      </c>
      <c r="Q480" s="56" t="str">
        <f>IF(DP480=0,"BOŞ",IF(DP480=1,"DERS",IF(DP480&gt;1,"ÇAKIŞMA")))</f>
        <v>BOŞ</v>
      </c>
      <c r="R480" s="57" t="str">
        <f>IF(DP481=0,"BOŞ",IF(DP481=1,"DERS",IF(DP481&gt;1,"ÇAKIŞMA")))</f>
        <v>BOŞ</v>
      </c>
      <c r="DL480" s="40" t="s">
        <v>9</v>
      </c>
      <c r="DM480" s="29">
        <f>IFERROR(VLOOKUP(I477,$BP$3:$CD$60,2,0),0)</f>
        <v>0</v>
      </c>
      <c r="DN480" s="30">
        <f>IFERROR(VLOOKUP(I478,$BP$3:$CD$60,3,0),0)</f>
        <v>0</v>
      </c>
      <c r="DO480" s="30">
        <f>IFERROR(VLOOKUP(I479,$BP$3:$CD$60,4,0),0)</f>
        <v>0</v>
      </c>
      <c r="DP480" s="30">
        <f>IFERROR(VLOOKUP(I480,$BP$3:$CD$60,5,0),0)</f>
        <v>0</v>
      </c>
      <c r="DQ480" s="30">
        <f>IFERROR(VLOOKUP(I481,$BP$3:$CD$60,6,0),0)</f>
        <v>0</v>
      </c>
      <c r="DR480" s="30">
        <f>IFERROR(VLOOKUP(I482,$BP$3:$CD$60,7,0),0)</f>
        <v>0</v>
      </c>
      <c r="DS480" s="30">
        <f>IFERROR(VLOOKUP(I483,$BP$3:$CD$60,8,0),0)</f>
        <v>0</v>
      </c>
      <c r="DT480" s="34">
        <f>IFERROR(VLOOKUP(I484,$BP$3:$CD$60,9,0),0)</f>
        <v>0</v>
      </c>
    </row>
    <row r="481" spans="1:124" ht="23" customHeight="1" thickBot="1">
      <c r="A481" s="89"/>
      <c r="B481" s="90"/>
      <c r="C481" s="91"/>
      <c r="D481" s="90"/>
      <c r="E481" s="91"/>
      <c r="F481" s="90"/>
      <c r="G481" s="91"/>
      <c r="H481" s="90"/>
      <c r="I481" s="91"/>
      <c r="J481" s="90"/>
      <c r="K481" s="91"/>
      <c r="M481" s="99">
        <f t="shared" si="157"/>
        <v>0</v>
      </c>
      <c r="N481" s="56" t="str">
        <f>IF(DQ477=0,"BOŞ",IF(DQ477=1,"DERS",IF(DQ477&gt;1,"ÇAKIŞMA")))</f>
        <v>BOŞ</v>
      </c>
      <c r="O481" s="56" t="str">
        <f>IF(DQ478=0,"BOŞ",IF(DQ478=1,"DERS",IF(DQ478&gt;1,"ÇAKIŞMA")))</f>
        <v>BOŞ</v>
      </c>
      <c r="P481" s="56" t="str">
        <f>IF(DQ479=0,"BOŞ",IF(DQ479=1,"DERS",IF(DQ479&gt;1,"ÇAKIŞMA")))</f>
        <v>BOŞ</v>
      </c>
      <c r="Q481" s="56" t="str">
        <f>IF(DQ480=0,"BOŞ",IF(DQ480=1,"DERS",IF(DQ480&gt;1,"ÇAKIŞMA")))</f>
        <v>BOŞ</v>
      </c>
      <c r="R481" s="57" t="str">
        <f>IF(DQ481=0,"BOŞ",IF(DQ481=1,"DERS",IF(DQ481&gt;1,"ÇAKIŞMA")))</f>
        <v>BOŞ</v>
      </c>
      <c r="DL481" s="41" t="s">
        <v>10</v>
      </c>
      <c r="DM481" s="31">
        <f>IFERROR(VLOOKUP(K477,$CF$3:$CT$60,10,0),0)</f>
        <v>0</v>
      </c>
      <c r="DN481" s="32">
        <f>IFERROR(VLOOKUP(K478,$CF$3:$CT$60,3,0),0)</f>
        <v>0</v>
      </c>
      <c r="DO481" s="32">
        <f>IFERROR(VLOOKUP(K479,$CF$3:$CT$60,4,0),0)</f>
        <v>0</v>
      </c>
      <c r="DP481" s="32">
        <f>IFERROR(VLOOKUP(K480,$CF$3:$CT$60,5,0),0)</f>
        <v>0</v>
      </c>
      <c r="DQ481" s="32">
        <f>IFERROR(VLOOKUP(K481,$CF$3:$CT$60,6,0),0)</f>
        <v>0</v>
      </c>
      <c r="DR481" s="32">
        <f>IFERROR(VLOOKUP(K482,$CF$3:$CT$60,7,0),0)</f>
        <v>0</v>
      </c>
      <c r="DS481" s="32">
        <f>IFERROR(VLOOKUP(K483,$CF$3:$CT$60,8,0),0)</f>
        <v>0</v>
      </c>
      <c r="DT481" s="35">
        <f>IFERROR(VLOOKUP(K484,$CF$3:$CT$60,9,0),0)</f>
        <v>0</v>
      </c>
    </row>
    <row r="482" spans="1:124" ht="23" customHeight="1" thickBot="1">
      <c r="A482" s="89"/>
      <c r="B482" s="90"/>
      <c r="C482" s="91"/>
      <c r="D482" s="90"/>
      <c r="E482" s="91"/>
      <c r="F482" s="90"/>
      <c r="G482" s="91"/>
      <c r="H482" s="90"/>
      <c r="I482" s="91"/>
      <c r="J482" s="90"/>
      <c r="K482" s="91"/>
      <c r="M482" s="99">
        <f t="shared" si="157"/>
        <v>0</v>
      </c>
      <c r="N482" s="56" t="str">
        <f>IF(DR477=0,"BOŞ",IF(DR477=1,"DERS",IF(DR477&gt;1,"ÇAKIŞMA")))</f>
        <v>BOŞ</v>
      </c>
      <c r="O482" s="56" t="str">
        <f>IF(DR478=0,"BOŞ",IF(DR478=1,"DERS",IF(DR478&gt;1,"ÇAKIŞMA")))</f>
        <v>BOŞ</v>
      </c>
      <c r="P482" s="56" t="str">
        <f>IF(DR479=0,"BOŞ",IF(DR479=1,"DERS",IF(DR479&gt;1,"ÇAKIŞMA")))</f>
        <v>BOŞ</v>
      </c>
      <c r="Q482" s="56" t="str">
        <f>IF(DR480=0,"BOŞ",IF(DR480=1,"DERS",IF(DR480&gt;1,"ÇAKIŞMA")))</f>
        <v>BOŞ</v>
      </c>
      <c r="R482" s="57" t="str">
        <f>IF(DR481=0,"BOŞ",IF(DR481=1,"DERS",IF(DR481&gt;1,"ÇAKIŞMA")))</f>
        <v>BOŞ</v>
      </c>
    </row>
    <row r="483" spans="1:124" ht="23" customHeight="1" thickBot="1">
      <c r="A483" s="89"/>
      <c r="B483" s="90"/>
      <c r="C483" s="91"/>
      <c r="D483" s="90"/>
      <c r="E483" s="91"/>
      <c r="F483" s="90"/>
      <c r="G483" s="91"/>
      <c r="H483" s="90"/>
      <c r="I483" s="91"/>
      <c r="J483" s="90"/>
      <c r="K483" s="91"/>
      <c r="M483" s="99">
        <f t="shared" si="157"/>
        <v>0</v>
      </c>
      <c r="N483" s="56" t="str">
        <f>IF(DS477=0,"BOŞ",IF(DS477=1,"DERS",IF(DS477&gt;1,"ÇAKIŞMA")))</f>
        <v>BOŞ</v>
      </c>
      <c r="O483" s="56" t="str">
        <f>IF(DS478=0,"BOŞ",IF(DS478=1,"DERS",IF(DS478&gt;1,"ÇAKIŞMA")))</f>
        <v>BOŞ</v>
      </c>
      <c r="P483" s="56" t="str">
        <f>IF(DS479=0,"BOŞ",IF(DS479=1,"DERS",IF(DS479&gt;1,"ÇAKIŞMA")))</f>
        <v>BOŞ</v>
      </c>
      <c r="Q483" s="56" t="str">
        <f>IF(DS480=0,"BOŞ",IF(DS480=1,"DERS",IF(DS480&gt;1,"ÇAKIŞMA")))</f>
        <v>BOŞ</v>
      </c>
      <c r="R483" s="57" t="str">
        <f>IF(DS481=0,"BOŞ",IF(DS481=1,"DERS",IF(DS481&gt;1,"ÇAKIŞMA")))</f>
        <v>BOŞ</v>
      </c>
    </row>
    <row r="484" spans="1:124" ht="23" customHeight="1" thickBot="1">
      <c r="A484" s="92"/>
      <c r="B484" s="93"/>
      <c r="C484" s="94"/>
      <c r="D484" s="93"/>
      <c r="E484" s="94"/>
      <c r="F484" s="93"/>
      <c r="G484" s="94"/>
      <c r="H484" s="93"/>
      <c r="I484" s="94"/>
      <c r="J484" s="93"/>
      <c r="K484" s="94"/>
      <c r="M484" s="100">
        <f t="shared" si="157"/>
        <v>0</v>
      </c>
      <c r="N484" s="58" t="str">
        <f>IF(DT477=0,"BOŞ",IF(DT477=1,"DERS",IF(DT477&gt;1,"ÇAKIŞMA")))</f>
        <v>BOŞ</v>
      </c>
      <c r="O484" s="58" t="str">
        <f>IF(DT478=0,"BOŞ",IF(DT478=1,"DERS",IF(DT478&gt;1,"ÇAKIŞMA")))</f>
        <v>BOŞ</v>
      </c>
      <c r="P484" s="58" t="str">
        <f>IF(DT479=0,"BOŞ",IF(DT479=1,"DERS",IF(DT479&gt;1,"ÇAKIŞMA")))</f>
        <v>BOŞ</v>
      </c>
      <c r="Q484" s="58" t="str">
        <f>IF(DT480=0,"BOŞ",IF(DT480=1,"DERS",IF(DT480&gt;1,"ÇAKIŞMA")))</f>
        <v>BOŞ</v>
      </c>
      <c r="R484" s="59" t="str">
        <f>IF(DT481=0,"BOŞ",IF(DT481=1,"DERS",IF(DT481&gt;1,"ÇAKIŞMA")))</f>
        <v>BOŞ</v>
      </c>
    </row>
    <row r="485" spans="1:124" ht="23" customHeight="1" thickBot="1">
      <c r="A485" s="104"/>
      <c r="B485" s="105"/>
      <c r="C485" s="104"/>
      <c r="D485" s="105"/>
      <c r="E485" s="104"/>
      <c r="F485" s="105"/>
      <c r="G485" s="104"/>
      <c r="H485" s="105"/>
      <c r="I485" s="104"/>
      <c r="J485" s="105"/>
      <c r="K485" s="104"/>
      <c r="M485" s="69"/>
      <c r="N485" s="61"/>
      <c r="O485" s="61"/>
      <c r="P485" s="61"/>
      <c r="Q485" s="61"/>
      <c r="R485" s="61"/>
    </row>
    <row r="486" spans="1:124" ht="23" customHeight="1" thickBot="1">
      <c r="A486" s="185"/>
      <c r="B486" s="185"/>
      <c r="C486" s="185"/>
      <c r="D486" s="185"/>
      <c r="E486" s="185"/>
      <c r="F486" s="186"/>
      <c r="G486" s="186"/>
      <c r="H486" s="186"/>
      <c r="I486" s="187"/>
      <c r="J486" s="187"/>
      <c r="K486" s="187"/>
      <c r="M486" s="68"/>
      <c r="N486" s="188" t="s">
        <v>11</v>
      </c>
      <c r="O486" s="188"/>
      <c r="P486" s="188"/>
      <c r="Q486" s="188"/>
      <c r="R486" s="188"/>
      <c r="DL486" s="37">
        <f>A486</f>
        <v>0</v>
      </c>
      <c r="DM486" s="36"/>
      <c r="DN486" s="36"/>
      <c r="DO486" s="36"/>
      <c r="DP486" s="36"/>
      <c r="DQ486" s="183">
        <f>I486</f>
        <v>0</v>
      </c>
      <c r="DR486" s="183"/>
      <c r="DS486" s="183"/>
      <c r="DT486" s="184"/>
    </row>
    <row r="487" spans="1:124" ht="23" customHeight="1" thickBot="1">
      <c r="A487" s="106"/>
      <c r="B487" s="189"/>
      <c r="C487" s="190"/>
      <c r="D487" s="189"/>
      <c r="E487" s="190"/>
      <c r="F487" s="189"/>
      <c r="G487" s="190"/>
      <c r="H487" s="189"/>
      <c r="I487" s="190"/>
      <c r="J487" s="189"/>
      <c r="K487" s="190"/>
      <c r="M487" s="70" t="s">
        <v>0</v>
      </c>
      <c r="N487" s="48" t="s">
        <v>6</v>
      </c>
      <c r="O487" s="48" t="s">
        <v>7</v>
      </c>
      <c r="P487" s="48" t="s">
        <v>8</v>
      </c>
      <c r="Q487" s="48" t="s">
        <v>9</v>
      </c>
      <c r="R487" s="49" t="s">
        <v>10</v>
      </c>
      <c r="DL487" s="39" t="s">
        <v>14</v>
      </c>
      <c r="DM487" s="27">
        <v>17</v>
      </c>
      <c r="DN487" s="26">
        <v>18</v>
      </c>
      <c r="DO487" s="26">
        <v>19</v>
      </c>
      <c r="DP487" s="26">
        <v>20</v>
      </c>
      <c r="DQ487" s="26">
        <v>21</v>
      </c>
      <c r="DR487" s="26">
        <v>22</v>
      </c>
      <c r="DS487" s="26">
        <v>23</v>
      </c>
      <c r="DT487" s="28"/>
    </row>
    <row r="488" spans="1:124" ht="23" customHeight="1" thickBot="1">
      <c r="A488" s="107"/>
      <c r="B488" s="108"/>
      <c r="C488" s="109"/>
      <c r="D488" s="108"/>
      <c r="E488" s="109"/>
      <c r="F488" s="108"/>
      <c r="G488" s="109"/>
      <c r="H488" s="108"/>
      <c r="I488" s="109"/>
      <c r="J488" s="108"/>
      <c r="K488" s="109"/>
      <c r="M488" s="82">
        <f t="shared" ref="M488:M494" si="158">A488</f>
        <v>0</v>
      </c>
      <c r="N488" s="50" t="str">
        <f>IF(DM488=0,"BOŞ",IF(DM488=1,"DERS",IF(DM488&gt;1,"ÇAKIŞMA")))</f>
        <v>BOŞ</v>
      </c>
      <c r="O488" s="50" t="str">
        <f>IF(DM489=0,"BOŞ",IF(DM489=1,"DERS",IF(DM489&gt;1,"ÇAKIŞMA")))</f>
        <v>BOŞ</v>
      </c>
      <c r="P488" s="50" t="str">
        <f>IF(DM490=0,"BOŞ",IF(DM490=1,"DERS",IF(DM490&gt;1,"ÇAKIŞMA")))</f>
        <v>BOŞ</v>
      </c>
      <c r="Q488" s="50" t="str">
        <f>IF(DM491=0,"BOŞ",IF(DM491=1,"DERS",IF(DM491&gt;1,"ÇAKIŞMA")))</f>
        <v>BOŞ</v>
      </c>
      <c r="R488" s="51" t="str">
        <f>IF(DM492=0,"BOŞ",IF(DM492=1,"DERS",IF(DM492&gt;1,"ÇAKIŞMA")))</f>
        <v>BOŞ</v>
      </c>
      <c r="DL488" s="40" t="s">
        <v>13</v>
      </c>
      <c r="DM488" s="29">
        <f>IFERROR(VLOOKUP(C488,$T$3:$AH$60,10,0),0)</f>
        <v>0</v>
      </c>
      <c r="DN488" s="29">
        <f>IFERROR(VLOOKUP(C489,$T$3:$AH$60,11,0),0)</f>
        <v>0</v>
      </c>
      <c r="DO488" s="29">
        <f>IFERROR(VLOOKUP(C490,$T$3:$AH$60,12,0),0)</f>
        <v>0</v>
      </c>
      <c r="DP488" s="29">
        <f>IFERROR(VLOOKUP(C491,$T$3:$AH$60,13,0),0)</f>
        <v>0</v>
      </c>
      <c r="DQ488" s="29">
        <f>IFERROR(VLOOKUP(C492,$T$3:$AH$60,14,0),0)</f>
        <v>0</v>
      </c>
      <c r="DR488" s="29">
        <f>IFERROR(VLOOKUP(C493,$T$3:$AH$60,15,0),0)</f>
        <v>0</v>
      </c>
      <c r="DS488" s="29">
        <f>IFERROR(VLOOKUP(C494,$T$3:$AH$60,16,0),0)</f>
        <v>0</v>
      </c>
      <c r="DT488" s="38"/>
    </row>
    <row r="489" spans="1:124" ht="23" customHeight="1" thickBot="1">
      <c r="A489" s="107"/>
      <c r="B489" s="108"/>
      <c r="C489" s="109"/>
      <c r="D489" s="108"/>
      <c r="E489" s="109"/>
      <c r="F489" s="108"/>
      <c r="G489" s="109"/>
      <c r="H489" s="108"/>
      <c r="I489" s="109"/>
      <c r="J489" s="108"/>
      <c r="K489" s="109"/>
      <c r="M489" s="82">
        <f t="shared" si="158"/>
        <v>0</v>
      </c>
      <c r="N489" s="50" t="str">
        <f>IF(DN488=0,"BOŞ",IF(DN488=1,"DERS",IF(DN488&gt;1,"ÇAKIŞMA")))</f>
        <v>BOŞ</v>
      </c>
      <c r="O489" s="50" t="str">
        <f>IF(DN489=0,"BOŞ",IF(DN489=1,"DERS",IF(DN489&gt;1,"ÇAKIŞMA")))</f>
        <v>BOŞ</v>
      </c>
      <c r="P489" s="50" t="str">
        <f>IF(DN490=0,"BOŞ",IF(DN490=1,"DERS",IF(DN490&gt;1,"ÇAKIŞMA")))</f>
        <v>BOŞ</v>
      </c>
      <c r="Q489" s="50" t="str">
        <f>IF(DN491=0,"BOŞ",IF(DN491=1,"DERS",IF(DN491&gt;1,"ÇAKIŞMA")))</f>
        <v>BOŞ</v>
      </c>
      <c r="R489" s="51" t="str">
        <f>IF(DN492=0,"BOŞ",IF(DN492=1,"DERS",IF(DN492&gt;1,"ÇAKIŞMA")))</f>
        <v>BOŞ</v>
      </c>
      <c r="DL489" s="40" t="s">
        <v>7</v>
      </c>
      <c r="DM489" s="29">
        <f>IFERROR(VLOOKUP(E488,$AJ$3:$AX$60,10,0),0)</f>
        <v>0</v>
      </c>
      <c r="DN489" s="29">
        <f>IFERROR(VLOOKUP(E489,$AJ$3:$AX$60,11,0),0)</f>
        <v>0</v>
      </c>
      <c r="DO489" s="29">
        <f>IFERROR(VLOOKUP(E490,$AJ$3:$AX$60,12,0),0)</f>
        <v>0</v>
      </c>
      <c r="DP489" s="29">
        <f>IFERROR(VLOOKUP(E491,$AJ$3:$AX$60,13,0),0)</f>
        <v>0</v>
      </c>
      <c r="DQ489" s="29">
        <f>IFERROR(VLOOKUP(E492,$AJ$3:$AX$60,14,0),0)</f>
        <v>0</v>
      </c>
      <c r="DR489" s="29">
        <f>IFERROR(VLOOKUP(E493,$AJ$3:$AX$60,15,0),0)</f>
        <v>0</v>
      </c>
      <c r="DS489" s="29">
        <f>IFERROR(VLOOKUP(E494,$AJ$3:$AX$60,16,0),0)</f>
        <v>0</v>
      </c>
      <c r="DT489" s="38"/>
    </row>
    <row r="490" spans="1:124" ht="23" customHeight="1" thickBot="1">
      <c r="A490" s="107"/>
      <c r="B490" s="108"/>
      <c r="C490" s="109"/>
      <c r="D490" s="108"/>
      <c r="E490" s="109"/>
      <c r="F490" s="108"/>
      <c r="G490" s="109"/>
      <c r="H490" s="108"/>
      <c r="I490" s="109"/>
      <c r="J490" s="108"/>
      <c r="K490" s="109"/>
      <c r="M490" s="82">
        <f t="shared" si="158"/>
        <v>0</v>
      </c>
      <c r="N490" s="50" t="str">
        <f>IF(DO488=0,"BOŞ",IF(DO488=1,"DERS",IF(DO488&gt;1,"ÇAKIŞMA")))</f>
        <v>BOŞ</v>
      </c>
      <c r="O490" s="50" t="str">
        <f>IF(DO489=0,"BOŞ",IF(DO489=1,"DERS",IF(DO489&gt;1,"ÇAKIŞMA")))</f>
        <v>BOŞ</v>
      </c>
      <c r="P490" s="50" t="str">
        <f>IF(DO490=0,"BOŞ",IF(DO490=1,"DERS",IF(DO490&gt;1,"ÇAKIŞMA")))</f>
        <v>BOŞ</v>
      </c>
      <c r="Q490" s="50" t="str">
        <f>IF(DO491=0,"BOŞ",IF(DO491=1,"DERS",IF(DO491&gt;1,"ÇAKIŞMA")))</f>
        <v>BOŞ</v>
      </c>
      <c r="R490" s="51" t="str">
        <f>IF(DO492=0,"BOŞ",IF(DO492=1,"DERS",IF(DO492&gt;1,"ÇAKIŞMA")))</f>
        <v>BOŞ</v>
      </c>
      <c r="DL490" s="40" t="s">
        <v>8</v>
      </c>
      <c r="DM490" s="29">
        <f>IFERROR(VLOOKUP(G488,$AZ$3:$BN$60,10,0),0)</f>
        <v>0</v>
      </c>
      <c r="DN490" s="30">
        <f>IFERROR(VLOOKUP(G489,$AZ$3:$BN$60,11,0),0)</f>
        <v>0</v>
      </c>
      <c r="DO490" s="30">
        <f>IFERROR(VLOOKUP(G490,$AZ$3:$BN$60,12,0),0)</f>
        <v>0</v>
      </c>
      <c r="DP490" s="30">
        <f>IFERROR(VLOOKUP(G491,$AZ$3:$BN$60,13,0),0)</f>
        <v>0</v>
      </c>
      <c r="DQ490" s="30">
        <f>IFERROR(VLOOKUP(G492,$AZ$3:$BN$60,14,0),0)</f>
        <v>0</v>
      </c>
      <c r="DR490" s="30">
        <f>IFERROR(VLOOKUP(G493,$AZ$3:$BN$60,15,0),0)</f>
        <v>0</v>
      </c>
      <c r="DS490" s="30">
        <f>IFERROR(VLOOKUP(G494,$AZ$3:$BN$60,16,0),0)</f>
        <v>0</v>
      </c>
      <c r="DT490" s="34"/>
    </row>
    <row r="491" spans="1:124" ht="23" customHeight="1" thickBot="1">
      <c r="A491" s="107"/>
      <c r="B491" s="108"/>
      <c r="C491" s="109"/>
      <c r="D491" s="108"/>
      <c r="E491" s="109"/>
      <c r="F491" s="108"/>
      <c r="G491" s="109"/>
      <c r="H491" s="108"/>
      <c r="I491" s="109"/>
      <c r="J491" s="108"/>
      <c r="K491" s="109"/>
      <c r="M491" s="82">
        <f t="shared" si="158"/>
        <v>0</v>
      </c>
      <c r="N491" s="50" t="str">
        <f>IF(DP488=0,"BOŞ",IF(DP488=1,"DERS",IF(DP488&gt;1,"ÇAKIŞMA")))</f>
        <v>BOŞ</v>
      </c>
      <c r="O491" s="50" t="str">
        <f>IF(DP489=0,"BOŞ",IF(DP489=1,"DERS",IF(DP489&gt;1,"ÇAKIŞMA")))</f>
        <v>BOŞ</v>
      </c>
      <c r="P491" s="50" t="str">
        <f>IF(DP490=0,"BOŞ",IF(DP490=1,"DERS",IF(DP490&gt;1,"ÇAKIŞMA")))</f>
        <v>BOŞ</v>
      </c>
      <c r="Q491" s="50" t="str">
        <f>IF(DP491=0,"BOŞ",IF(DP491=1,"DERS",IF(DP491&gt;1,"ÇAKIŞMA")))</f>
        <v>BOŞ</v>
      </c>
      <c r="R491" s="51" t="str">
        <f>IF(DP492=0,"BOŞ",IF(DP492=1,"DERS",IF(DP492&gt;1,"ÇAKIŞMA")))</f>
        <v>BOŞ</v>
      </c>
      <c r="DL491" s="40" t="s">
        <v>9</v>
      </c>
      <c r="DM491" s="29">
        <f>IFERROR(VLOOKUP(I488,$BP$3:$CD$60,10,0),0)</f>
        <v>0</v>
      </c>
      <c r="DN491" s="30">
        <f>IFERROR(VLOOKUP(I489,$BP$3:$CD$60,11,0),0)</f>
        <v>0</v>
      </c>
      <c r="DO491" s="30">
        <f>IFERROR(VLOOKUP(I490,$BP$3:$CD$60,12,0),0)</f>
        <v>0</v>
      </c>
      <c r="DP491" s="30">
        <f>IFERROR(VLOOKUP(I491,$BP$3:$CD$60,13,0),0)</f>
        <v>0</v>
      </c>
      <c r="DQ491" s="30">
        <f>IFERROR(VLOOKUP(I492,$BP$3:$CD$60,14,0),0)</f>
        <v>0</v>
      </c>
      <c r="DR491" s="30">
        <f>IFERROR(VLOOKUP(I493,$BP$3:$CD$60,15,0),0)</f>
        <v>0</v>
      </c>
      <c r="DS491" s="30">
        <f>IFERROR(VLOOKUP(I494,$BP$3:$CD$60,16,0),0)</f>
        <v>0</v>
      </c>
      <c r="DT491" s="34"/>
    </row>
    <row r="492" spans="1:124" ht="23" customHeight="1" thickBot="1">
      <c r="A492" s="107"/>
      <c r="B492" s="108"/>
      <c r="C492" s="109"/>
      <c r="D492" s="108"/>
      <c r="E492" s="109"/>
      <c r="F492" s="108"/>
      <c r="G492" s="109"/>
      <c r="H492" s="108"/>
      <c r="I492" s="109"/>
      <c r="J492" s="108"/>
      <c r="K492" s="109"/>
      <c r="M492" s="82">
        <f t="shared" si="158"/>
        <v>0</v>
      </c>
      <c r="N492" s="50" t="str">
        <f>IF(DQ488=0,"BOŞ",IF(DQ488=1,"DERS",IF(DQ488&gt;1,"ÇAKIŞMA")))</f>
        <v>BOŞ</v>
      </c>
      <c r="O492" s="50" t="str">
        <f>IF(DQ489=0,"BOŞ",IF(DQ489=1,"DERS",IF(DQ489&gt;1,"ÇAKIŞMA")))</f>
        <v>BOŞ</v>
      </c>
      <c r="P492" s="50" t="str">
        <f>IF(DQ490=0,"BOŞ",IF(DQ490=1,"DERS",IF(DQ490&gt;1,"ÇAKIŞMA")))</f>
        <v>BOŞ</v>
      </c>
      <c r="Q492" s="50" t="str">
        <f>IF(DQ491=0,"BOŞ",IF(DQ491=1,"DERS",IF(DQ491&gt;1,"ÇAKIŞMA")))</f>
        <v>BOŞ</v>
      </c>
      <c r="R492" s="51" t="str">
        <f>IF(DQ492=0,"BOŞ",IF(DQ492=1,"DERS",IF(DQ492&gt;1,"ÇAKIŞMA")))</f>
        <v>BOŞ</v>
      </c>
      <c r="DL492" s="41" t="s">
        <v>10</v>
      </c>
      <c r="DM492" s="31">
        <f>IFERROR(VLOOKUP(K488,$CF$3:$CT$60,10,0),0)</f>
        <v>0</v>
      </c>
      <c r="DN492" s="32">
        <f>IFERROR(VLOOKUP(K489,$CF$3:$CT$60,11,0),0)</f>
        <v>0</v>
      </c>
      <c r="DO492" s="32">
        <f>IFERROR(VLOOKUP(K490,$CF$3:$CT$60,12,0),0)</f>
        <v>0</v>
      </c>
      <c r="DP492" s="32">
        <f>IFERROR(VLOOKUP(K491,$CF$3:$CT$60,13,0),0)</f>
        <v>0</v>
      </c>
      <c r="DQ492" s="32">
        <f>IFERROR(VLOOKUP(K492,$CF$3:$CT$60,14,0),0)</f>
        <v>0</v>
      </c>
      <c r="DR492" s="32">
        <f>IFERROR(VLOOKUP(K493,$CF$3:$CT$60,15,0),0)</f>
        <v>0</v>
      </c>
      <c r="DS492" s="32">
        <f>IFERROR(VLOOKUP(K494,$CF$3:$CT$60,16,0),0)</f>
        <v>0</v>
      </c>
      <c r="DT492" s="35"/>
    </row>
    <row r="493" spans="1:124" ht="23" customHeight="1" thickBot="1">
      <c r="A493" s="107"/>
      <c r="B493" s="108"/>
      <c r="C493" s="109"/>
      <c r="D493" s="108"/>
      <c r="E493" s="109"/>
      <c r="F493" s="108"/>
      <c r="G493" s="109"/>
      <c r="H493" s="108"/>
      <c r="I493" s="109"/>
      <c r="J493" s="108"/>
      <c r="K493" s="109"/>
      <c r="M493" s="82">
        <f t="shared" si="158"/>
        <v>0</v>
      </c>
      <c r="N493" s="50" t="str">
        <f>IF(DR488=0,"BOŞ",IF(DR488=1,"DERS",IF(DR488&gt;1,"ÇAKIŞMA")))</f>
        <v>BOŞ</v>
      </c>
      <c r="O493" s="50" t="str">
        <f>IF(DR489=0,"BOŞ",IF(DR489=1,"DERS",IF(DR489&gt;1,"ÇAKIŞMA")))</f>
        <v>BOŞ</v>
      </c>
      <c r="P493" s="50" t="str">
        <f>IF(DR490=0,"BOŞ",IF(DR490=1,"DERS",IF(DR490&gt;1,"ÇAKIŞMA")))</f>
        <v>BOŞ</v>
      </c>
      <c r="Q493" s="50" t="str">
        <f>IF(DR491=0,"BOŞ",IF(DR491=1,"DERS",IF(DR491&gt;1,"ÇAKIŞMA")))</f>
        <v>BOŞ</v>
      </c>
      <c r="R493" s="51" t="str">
        <f>IF(DR492=0,"BOŞ",IF(DR492=1,"DERS",IF(DR492&gt;1,"ÇAKIŞMA")))</f>
        <v>BOŞ</v>
      </c>
    </row>
    <row r="494" spans="1:124" ht="23" customHeight="1" thickBot="1">
      <c r="A494" s="107"/>
      <c r="B494" s="108"/>
      <c r="C494" s="109"/>
      <c r="D494" s="108"/>
      <c r="E494" s="109"/>
      <c r="F494" s="108"/>
      <c r="G494" s="109"/>
      <c r="H494" s="108"/>
      <c r="I494" s="109"/>
      <c r="J494" s="108"/>
      <c r="K494" s="109"/>
      <c r="M494" s="82">
        <f t="shared" si="158"/>
        <v>0</v>
      </c>
      <c r="N494" s="50" t="str">
        <f>IF(DS488=0,"BOŞ",IF(DS488=1,"DERS",IF(DS488&gt;1,"ÇAKIŞMA")))</f>
        <v>BOŞ</v>
      </c>
      <c r="O494" s="50" t="str">
        <f>IF(DS489=0,"BOŞ",IF(DS489=1,"DERS",IF(DS489&gt;1,"ÇAKIŞMA")))</f>
        <v>BOŞ</v>
      </c>
      <c r="P494" s="50" t="str">
        <f>IF(DS490=0,"BOŞ",IF(DS490=1,"DERS",IF(DS490&gt;1,"ÇAKIŞMA")))</f>
        <v>BOŞ</v>
      </c>
      <c r="Q494" s="50" t="str">
        <f>IF(DS491=0,"BOŞ",IF(DS491=1,"DERS",IF(DS491&gt;1,"ÇAKIŞMA")))</f>
        <v>BOŞ</v>
      </c>
      <c r="R494" s="51" t="str">
        <f>IF(DS492=0,"BOŞ",IF(DS492=1,"DERS",IF(DS492&gt;1,"ÇAKIŞMA")))</f>
        <v>BOŞ</v>
      </c>
    </row>
    <row r="495" spans="1:124" ht="23" customHeight="1" thickBot="1">
      <c r="A495" s="110"/>
      <c r="B495" s="111"/>
      <c r="C495" s="112"/>
      <c r="D495" s="111"/>
      <c r="E495" s="112"/>
      <c r="F495" s="111"/>
      <c r="G495" s="112"/>
      <c r="H495" s="111"/>
      <c r="I495" s="112"/>
      <c r="J495" s="111"/>
      <c r="K495" s="112"/>
      <c r="M495" s="71" t="str">
        <f>IF($A486="BİLGİSAYAR PROGRAMCILIĞI (İ.Ö.)"," ",IF($A486="ELEKTRİK (İ.Ö.)"," ",IF($A486="MUHASEBE VE VERGİ UYGULAMALARI (İ.Ö.)"," ",IF($A486="ORMANCILIK VE ORMAN ÜRÜNLERİ (İ.Ö.)"," ","00.00"))))</f>
        <v>00.00</v>
      </c>
      <c r="N495" s="52"/>
      <c r="O495" s="52"/>
      <c r="P495" s="52"/>
      <c r="Q495" s="52"/>
      <c r="R495" s="53"/>
    </row>
    <row r="496" spans="1:124" ht="23" customHeight="1" thickBot="1">
      <c r="A496" s="104"/>
      <c r="B496" s="105"/>
      <c r="C496" s="104"/>
      <c r="D496" s="105"/>
      <c r="E496" s="104"/>
      <c r="F496" s="105"/>
      <c r="G496" s="104"/>
      <c r="H496" s="105"/>
      <c r="I496" s="104"/>
      <c r="J496" s="105"/>
      <c r="K496" s="104"/>
      <c r="M496" s="69"/>
      <c r="N496" s="61"/>
      <c r="O496" s="61"/>
      <c r="P496" s="61"/>
      <c r="Q496" s="61"/>
      <c r="R496" s="61"/>
    </row>
    <row r="497" spans="1:124" ht="23" customHeight="1" thickBot="1">
      <c r="A497" s="185"/>
      <c r="B497" s="185"/>
      <c r="C497" s="185"/>
      <c r="D497" s="185"/>
      <c r="E497" s="185"/>
      <c r="F497" s="186"/>
      <c r="G497" s="186"/>
      <c r="H497" s="186"/>
      <c r="I497" s="187"/>
      <c r="J497" s="187"/>
      <c r="K497" s="187"/>
      <c r="M497" s="68"/>
      <c r="N497" s="188" t="s">
        <v>11</v>
      </c>
      <c r="O497" s="188"/>
      <c r="P497" s="188"/>
      <c r="Q497" s="188"/>
      <c r="R497" s="188"/>
      <c r="DL497" s="37">
        <f>A497</f>
        <v>0</v>
      </c>
      <c r="DM497" s="36"/>
      <c r="DN497" s="36"/>
      <c r="DO497" s="36"/>
      <c r="DP497" s="36"/>
      <c r="DQ497" s="183">
        <f>I497</f>
        <v>0</v>
      </c>
      <c r="DR497" s="183"/>
      <c r="DS497" s="183"/>
      <c r="DT497" s="184"/>
    </row>
    <row r="498" spans="1:124" ht="23" customHeight="1" thickBot="1">
      <c r="A498" s="106"/>
      <c r="B498" s="189"/>
      <c r="C498" s="190"/>
      <c r="D498" s="189"/>
      <c r="E498" s="190"/>
      <c r="F498" s="189"/>
      <c r="G498" s="190"/>
      <c r="H498" s="189"/>
      <c r="I498" s="190"/>
      <c r="J498" s="189"/>
      <c r="K498" s="190"/>
      <c r="M498" s="70" t="s">
        <v>0</v>
      </c>
      <c r="N498" s="48" t="s">
        <v>6</v>
      </c>
      <c r="O498" s="48" t="s">
        <v>7</v>
      </c>
      <c r="P498" s="48" t="s">
        <v>8</v>
      </c>
      <c r="Q498" s="48" t="s">
        <v>9</v>
      </c>
      <c r="R498" s="49" t="s">
        <v>10</v>
      </c>
      <c r="DL498" s="39" t="s">
        <v>14</v>
      </c>
      <c r="DM498" s="27">
        <v>17</v>
      </c>
      <c r="DN498" s="26">
        <v>18</v>
      </c>
      <c r="DO498" s="26">
        <v>19</v>
      </c>
      <c r="DP498" s="26">
        <v>20</v>
      </c>
      <c r="DQ498" s="26">
        <v>21</v>
      </c>
      <c r="DR498" s="26">
        <v>22</v>
      </c>
      <c r="DS498" s="26">
        <v>23</v>
      </c>
      <c r="DT498" s="28"/>
    </row>
    <row r="499" spans="1:124" ht="23" customHeight="1" thickBot="1">
      <c r="A499" s="107"/>
      <c r="B499" s="108"/>
      <c r="C499" s="109"/>
      <c r="D499" s="108"/>
      <c r="E499" s="109"/>
      <c r="F499" s="108"/>
      <c r="G499" s="109"/>
      <c r="H499" s="108"/>
      <c r="I499" s="109"/>
      <c r="J499" s="108"/>
      <c r="K499" s="109"/>
      <c r="M499" s="82">
        <f t="shared" ref="M499:M505" si="159">A499</f>
        <v>0</v>
      </c>
      <c r="N499" s="50" t="str">
        <f>IF(DM499=0,"BOŞ",IF(DM499=1,"DERS",IF(DM499&gt;1,"ÇAKIŞMA")))</f>
        <v>BOŞ</v>
      </c>
      <c r="O499" s="50" t="str">
        <f>IF(DM500=0,"BOŞ",IF(DM500=1,"DERS",IF(DM500&gt;1,"ÇAKIŞMA")))</f>
        <v>BOŞ</v>
      </c>
      <c r="P499" s="50" t="str">
        <f>IF(DM501=0,"BOŞ",IF(DM501=1,"DERS",IF(DM501&gt;1,"ÇAKIŞMA")))</f>
        <v>BOŞ</v>
      </c>
      <c r="Q499" s="50" t="str">
        <f>IF(DM502=0,"BOŞ",IF(DM502=1,"DERS",IF(DM502&gt;1,"ÇAKIŞMA")))</f>
        <v>BOŞ</v>
      </c>
      <c r="R499" s="51" t="str">
        <f>IF(DM503=0,"BOŞ",IF(DM503=1,"DERS",IF(DM503&gt;1,"ÇAKIŞMA")))</f>
        <v>BOŞ</v>
      </c>
      <c r="DL499" s="40" t="s">
        <v>13</v>
      </c>
      <c r="DM499" s="29">
        <f>IFERROR(VLOOKUP(C499,$T$3:$AH$60,10,0),0)</f>
        <v>0</v>
      </c>
      <c r="DN499" s="29">
        <f>IFERROR(VLOOKUP(C500,$T$3:$AH$60,11,0),0)</f>
        <v>0</v>
      </c>
      <c r="DO499" s="29">
        <f>IFERROR(VLOOKUP(C501,$T$3:$AH$60,12,0),0)</f>
        <v>0</v>
      </c>
      <c r="DP499" s="29">
        <f>IFERROR(VLOOKUP(C502,$T$3:$AH$60,13,0),0)</f>
        <v>0</v>
      </c>
      <c r="DQ499" s="29">
        <f>IFERROR(VLOOKUP(C503,$T$3:$AH$60,14,0),0)</f>
        <v>0</v>
      </c>
      <c r="DR499" s="29">
        <f>IFERROR(VLOOKUP(C504,$T$3:$AH$60,15,0),0)</f>
        <v>0</v>
      </c>
      <c r="DS499" s="29">
        <f>IFERROR(VLOOKUP(C505,$T$3:$AH$60,16,0),0)</f>
        <v>0</v>
      </c>
      <c r="DT499" s="38"/>
    </row>
    <row r="500" spans="1:124" ht="23" customHeight="1" thickBot="1">
      <c r="A500" s="107"/>
      <c r="B500" s="108"/>
      <c r="C500" s="109"/>
      <c r="D500" s="108"/>
      <c r="E500" s="109"/>
      <c r="F500" s="108"/>
      <c r="G500" s="109"/>
      <c r="H500" s="108"/>
      <c r="I500" s="109"/>
      <c r="J500" s="108"/>
      <c r="K500" s="109"/>
      <c r="M500" s="82">
        <f t="shared" si="159"/>
        <v>0</v>
      </c>
      <c r="N500" s="50" t="str">
        <f>IF(DN499=0,"BOŞ",IF(DN499=1,"DERS",IF(DN499&gt;1,"ÇAKIŞMA")))</f>
        <v>BOŞ</v>
      </c>
      <c r="O500" s="50" t="str">
        <f>IF(DN500=0,"BOŞ",IF(DN500=1,"DERS",IF(DN500&gt;1,"ÇAKIŞMA")))</f>
        <v>BOŞ</v>
      </c>
      <c r="P500" s="50" t="str">
        <f>IF(DN501=0,"BOŞ",IF(DN501=1,"DERS",IF(DN501&gt;1,"ÇAKIŞMA")))</f>
        <v>BOŞ</v>
      </c>
      <c r="Q500" s="50" t="str">
        <f>IF(DN502=0,"BOŞ",IF(DN502=1,"DERS",IF(DN502&gt;1,"ÇAKIŞMA")))</f>
        <v>BOŞ</v>
      </c>
      <c r="R500" s="51" t="str">
        <f>IF(DN503=0,"BOŞ",IF(DN503=1,"DERS",IF(DN503&gt;1,"ÇAKIŞMA")))</f>
        <v>BOŞ</v>
      </c>
      <c r="DL500" s="40" t="s">
        <v>7</v>
      </c>
      <c r="DM500" s="29">
        <f>IFERROR(VLOOKUP(E499,$AJ$3:$AX$60,10,0),0)</f>
        <v>0</v>
      </c>
      <c r="DN500" s="29">
        <f>IFERROR(VLOOKUP(E500,$AJ$3:$AX$60,11,0),0)</f>
        <v>0</v>
      </c>
      <c r="DO500" s="29">
        <f>IFERROR(VLOOKUP(E501,$AJ$3:$AX$60,12,0),0)</f>
        <v>0</v>
      </c>
      <c r="DP500" s="29">
        <f>IFERROR(VLOOKUP(E502,$AJ$3:$AX$60,13,0),0)</f>
        <v>0</v>
      </c>
      <c r="DQ500" s="29">
        <f>IFERROR(VLOOKUP(E503,$AJ$3:$AX$60,14,0),0)</f>
        <v>0</v>
      </c>
      <c r="DR500" s="29">
        <f>IFERROR(VLOOKUP(E504,$AJ$3:$AX$60,15,0),0)</f>
        <v>0</v>
      </c>
      <c r="DS500" s="29">
        <f>IFERROR(VLOOKUP(E505,$AJ$3:$AX$60,16,0),0)</f>
        <v>0</v>
      </c>
      <c r="DT500" s="38"/>
    </row>
    <row r="501" spans="1:124" ht="23" customHeight="1" thickBot="1">
      <c r="A501" s="107"/>
      <c r="B501" s="108"/>
      <c r="C501" s="109"/>
      <c r="D501" s="108"/>
      <c r="E501" s="109"/>
      <c r="F501" s="108"/>
      <c r="G501" s="109"/>
      <c r="H501" s="108"/>
      <c r="I501" s="109"/>
      <c r="J501" s="108"/>
      <c r="K501" s="109"/>
      <c r="M501" s="82">
        <f t="shared" si="159"/>
        <v>0</v>
      </c>
      <c r="N501" s="50" t="str">
        <f>IF(DO499=0,"BOŞ",IF(DO499=1,"DERS",IF(DO499&gt;1,"ÇAKIŞMA")))</f>
        <v>BOŞ</v>
      </c>
      <c r="O501" s="50" t="str">
        <f>IF(DO500=0,"BOŞ",IF(DO500=1,"DERS",IF(DO500&gt;1,"ÇAKIŞMA")))</f>
        <v>BOŞ</v>
      </c>
      <c r="P501" s="50" t="str">
        <f>IF(DO501=0,"BOŞ",IF(DO501=1,"DERS",IF(DO501&gt;1,"ÇAKIŞMA")))</f>
        <v>BOŞ</v>
      </c>
      <c r="Q501" s="50" t="str">
        <f>IF(DO502=0,"BOŞ",IF(DO502=1,"DERS",IF(DO502&gt;1,"ÇAKIŞMA")))</f>
        <v>BOŞ</v>
      </c>
      <c r="R501" s="51" t="str">
        <f>IF(DO503=0,"BOŞ",IF(DO503=1,"DERS",IF(DO503&gt;1,"ÇAKIŞMA")))</f>
        <v>BOŞ</v>
      </c>
      <c r="DL501" s="40" t="s">
        <v>8</v>
      </c>
      <c r="DM501" s="29">
        <f>IFERROR(VLOOKUP(G499,$AZ$3:$BN$60,10,0),0)</f>
        <v>0</v>
      </c>
      <c r="DN501" s="30">
        <f>IFERROR(VLOOKUP(G500,$AZ$3:$BN$60,11,0),0)</f>
        <v>0</v>
      </c>
      <c r="DO501" s="30">
        <f>IFERROR(VLOOKUP(G501,$AZ$3:$BN$60,12,0),0)</f>
        <v>0</v>
      </c>
      <c r="DP501" s="30">
        <f>IFERROR(VLOOKUP(G502,$AZ$3:$BN$60,13,0),0)</f>
        <v>0</v>
      </c>
      <c r="DQ501" s="30">
        <f>IFERROR(VLOOKUP(G503,$AZ$3:$BN$60,14,0),0)</f>
        <v>0</v>
      </c>
      <c r="DR501" s="30">
        <f>IFERROR(VLOOKUP(G504,$AZ$3:$BN$60,15,0),0)</f>
        <v>0</v>
      </c>
      <c r="DS501" s="30">
        <f>IFERROR(VLOOKUP(G505,$AZ$3:$BN$60,16,0),0)</f>
        <v>0</v>
      </c>
      <c r="DT501" s="34"/>
    </row>
    <row r="502" spans="1:124" ht="23" customHeight="1" thickBot="1">
      <c r="A502" s="107"/>
      <c r="B502" s="108"/>
      <c r="C502" s="109"/>
      <c r="D502" s="108"/>
      <c r="E502" s="109"/>
      <c r="F502" s="108"/>
      <c r="G502" s="109"/>
      <c r="H502" s="108"/>
      <c r="I502" s="109"/>
      <c r="J502" s="108"/>
      <c r="K502" s="109"/>
      <c r="M502" s="82">
        <f t="shared" si="159"/>
        <v>0</v>
      </c>
      <c r="N502" s="50" t="str">
        <f>IF(DP499=0,"BOŞ",IF(DP499=1,"DERS",IF(DP499&gt;1,"ÇAKIŞMA")))</f>
        <v>BOŞ</v>
      </c>
      <c r="O502" s="50" t="str">
        <f>IF(DP500=0,"BOŞ",IF(DP500=1,"DERS",IF(DP500&gt;1,"ÇAKIŞMA")))</f>
        <v>BOŞ</v>
      </c>
      <c r="P502" s="50" t="str">
        <f>IF(DP501=0,"BOŞ",IF(DP501=1,"DERS",IF(DP501&gt;1,"ÇAKIŞMA")))</f>
        <v>BOŞ</v>
      </c>
      <c r="Q502" s="50" t="str">
        <f>IF(DP502=0,"BOŞ",IF(DP502=1,"DERS",IF(DP502&gt;1,"ÇAKIŞMA")))</f>
        <v>BOŞ</v>
      </c>
      <c r="R502" s="51" t="str">
        <f>IF(DP503=0,"BOŞ",IF(DP503=1,"DERS",IF(DP503&gt;1,"ÇAKIŞMA")))</f>
        <v>BOŞ</v>
      </c>
      <c r="DL502" s="40" t="s">
        <v>9</v>
      </c>
      <c r="DM502" s="29">
        <f>IFERROR(VLOOKUP(I499,$BP$3:$CD$60,10,0),0)</f>
        <v>0</v>
      </c>
      <c r="DN502" s="30">
        <f>IFERROR(VLOOKUP(I500,$BP$3:$CD$60,11,0),0)</f>
        <v>0</v>
      </c>
      <c r="DO502" s="30">
        <f>IFERROR(VLOOKUP(I501,$BP$3:$CD$60,12,0),0)</f>
        <v>0</v>
      </c>
      <c r="DP502" s="30">
        <f>IFERROR(VLOOKUP(I502,$BP$3:$CD$60,13,0),0)</f>
        <v>0</v>
      </c>
      <c r="DQ502" s="30">
        <f>IFERROR(VLOOKUP(I503,$BP$3:$CD$60,14,0),0)</f>
        <v>0</v>
      </c>
      <c r="DR502" s="30">
        <f>IFERROR(VLOOKUP(I504,$BP$3:$CD$60,15,0),0)</f>
        <v>0</v>
      </c>
      <c r="DS502" s="30">
        <f>IFERROR(VLOOKUP(I505,$BP$3:$CD$60,16,0),0)</f>
        <v>0</v>
      </c>
      <c r="DT502" s="34"/>
    </row>
    <row r="503" spans="1:124" ht="23" customHeight="1" thickBot="1">
      <c r="A503" s="107"/>
      <c r="B503" s="108"/>
      <c r="C503" s="109"/>
      <c r="D503" s="108"/>
      <c r="E503" s="109"/>
      <c r="F503" s="108"/>
      <c r="G503" s="109"/>
      <c r="H503" s="108"/>
      <c r="I503" s="109"/>
      <c r="J503" s="108"/>
      <c r="K503" s="109"/>
      <c r="M503" s="82">
        <f t="shared" si="159"/>
        <v>0</v>
      </c>
      <c r="N503" s="50" t="str">
        <f>IF(DQ499=0,"BOŞ",IF(DQ499=1,"DERS",IF(DQ499&gt;1,"ÇAKIŞMA")))</f>
        <v>BOŞ</v>
      </c>
      <c r="O503" s="50" t="str">
        <f>IF(DQ500=0,"BOŞ",IF(DQ500=1,"DERS",IF(DQ500&gt;1,"ÇAKIŞMA")))</f>
        <v>BOŞ</v>
      </c>
      <c r="P503" s="50" t="str">
        <f>IF(DQ501=0,"BOŞ",IF(DQ501=1,"DERS",IF(DQ501&gt;1,"ÇAKIŞMA")))</f>
        <v>BOŞ</v>
      </c>
      <c r="Q503" s="50" t="str">
        <f>IF(DQ502=0,"BOŞ",IF(DQ502=1,"DERS",IF(DQ502&gt;1,"ÇAKIŞMA")))</f>
        <v>BOŞ</v>
      </c>
      <c r="R503" s="51" t="str">
        <f>IF(DQ503=0,"BOŞ",IF(DQ503=1,"DERS",IF(DQ503&gt;1,"ÇAKIŞMA")))</f>
        <v>BOŞ</v>
      </c>
      <c r="DL503" s="41" t="s">
        <v>10</v>
      </c>
      <c r="DM503" s="31">
        <f>IFERROR(VLOOKUP(K499,$CF$3:$CT$60,10,0),0)</f>
        <v>0</v>
      </c>
      <c r="DN503" s="32">
        <f>IFERROR(VLOOKUP(K500,$CF$3:$CT$60,11,0),0)</f>
        <v>0</v>
      </c>
      <c r="DO503" s="32">
        <f>IFERROR(VLOOKUP(K501,$CF$3:$CT$60,12,0),0)</f>
        <v>0</v>
      </c>
      <c r="DP503" s="32">
        <f>IFERROR(VLOOKUP(K502,$CF$3:$CT$60,13,0),0)</f>
        <v>0</v>
      </c>
      <c r="DQ503" s="32">
        <f>IFERROR(VLOOKUP(K503,$CF$3:$CT$60,14,0),0)</f>
        <v>0</v>
      </c>
      <c r="DR503" s="32">
        <f>IFERROR(VLOOKUP(K504,$CF$3:$CT$60,15,0),0)</f>
        <v>0</v>
      </c>
      <c r="DS503" s="32">
        <f>IFERROR(VLOOKUP(K505,$CF$3:$CT$60,16,0),0)</f>
        <v>0</v>
      </c>
      <c r="DT503" s="35"/>
    </row>
    <row r="504" spans="1:124" ht="23" customHeight="1" thickBot="1">
      <c r="A504" s="107"/>
      <c r="B504" s="108"/>
      <c r="C504" s="109"/>
      <c r="D504" s="108"/>
      <c r="E504" s="109"/>
      <c r="F504" s="108"/>
      <c r="G504" s="109"/>
      <c r="H504" s="108"/>
      <c r="I504" s="109"/>
      <c r="J504" s="108"/>
      <c r="K504" s="109"/>
      <c r="M504" s="82">
        <f t="shared" si="159"/>
        <v>0</v>
      </c>
      <c r="N504" s="50" t="str">
        <f>IF(DR499=0,"BOŞ",IF(DR499=1,"DERS",IF(DR499&gt;1,"ÇAKIŞMA")))</f>
        <v>BOŞ</v>
      </c>
      <c r="O504" s="50" t="str">
        <f>IF(DR500=0,"BOŞ",IF(DR500=1,"DERS",IF(DR500&gt;1,"ÇAKIŞMA")))</f>
        <v>BOŞ</v>
      </c>
      <c r="P504" s="50" t="str">
        <f>IF(DR501=0,"BOŞ",IF(DR501=1,"DERS",IF(DR501&gt;1,"ÇAKIŞMA")))</f>
        <v>BOŞ</v>
      </c>
      <c r="Q504" s="50" t="str">
        <f>IF(DR502=0,"BOŞ",IF(DR502=1,"DERS",IF(DR502&gt;1,"ÇAKIŞMA")))</f>
        <v>BOŞ</v>
      </c>
      <c r="R504" s="51" t="str">
        <f>IF(DR503=0,"BOŞ",IF(DR503=1,"DERS",IF(DR503&gt;1,"ÇAKIŞMA")))</f>
        <v>BOŞ</v>
      </c>
    </row>
    <row r="505" spans="1:124" ht="23" customHeight="1" thickBot="1">
      <c r="A505" s="107"/>
      <c r="B505" s="108"/>
      <c r="C505" s="109"/>
      <c r="D505" s="108"/>
      <c r="E505" s="109"/>
      <c r="F505" s="108"/>
      <c r="G505" s="109"/>
      <c r="H505" s="108"/>
      <c r="I505" s="109"/>
      <c r="J505" s="108"/>
      <c r="K505" s="109"/>
      <c r="M505" s="82">
        <f t="shared" si="159"/>
        <v>0</v>
      </c>
      <c r="N505" s="50" t="str">
        <f>IF(DS499=0,"BOŞ",IF(DS499=1,"DERS",IF(DS499&gt;1,"ÇAKIŞMA")))</f>
        <v>BOŞ</v>
      </c>
      <c r="O505" s="50" t="str">
        <f>IF(DS500=0,"BOŞ",IF(DS500=1,"DERS",IF(DS500&gt;1,"ÇAKIŞMA")))</f>
        <v>BOŞ</v>
      </c>
      <c r="P505" s="50" t="str">
        <f>IF(DS501=0,"BOŞ",IF(DS501=1,"DERS",IF(DS501&gt;1,"ÇAKIŞMA")))</f>
        <v>BOŞ</v>
      </c>
      <c r="Q505" s="50" t="str">
        <f>IF(DS502=0,"BOŞ",IF(DS502=1,"DERS",IF(DS502&gt;1,"ÇAKIŞMA")))</f>
        <v>BOŞ</v>
      </c>
      <c r="R505" s="51" t="str">
        <f>IF(DS503=0,"BOŞ",IF(DS503=1,"DERS",IF(DS503&gt;1,"ÇAKIŞMA")))</f>
        <v>BOŞ</v>
      </c>
    </row>
    <row r="506" spans="1:124" ht="23" customHeight="1" thickBot="1">
      <c r="A506" s="110"/>
      <c r="B506" s="111"/>
      <c r="C506" s="112"/>
      <c r="D506" s="111"/>
      <c r="E506" s="112"/>
      <c r="F506" s="111"/>
      <c r="G506" s="112"/>
      <c r="H506" s="111"/>
      <c r="I506" s="112"/>
      <c r="J506" s="111"/>
      <c r="K506" s="112"/>
      <c r="M506" s="71" t="str">
        <f>IF($A497="BİLGİSAYAR PROGRAMCILIĞI (İ.Ö.)"," ",IF($A497="ELEKTRİK (İ.Ö.)"," ",IF($A497="MUHASEBE VE VERGİ UYGULAMALARI (İ.Ö.)"," ",IF($A497="ORMANCILIK VE ORMAN ÜRÜNLERİ (İ.Ö.)"," ","00.00"))))</f>
        <v>00.00</v>
      </c>
      <c r="N506" s="52"/>
      <c r="O506" s="52"/>
      <c r="P506" s="52"/>
      <c r="Q506" s="52"/>
      <c r="R506" s="53"/>
    </row>
    <row r="507" spans="1:124" ht="23" customHeight="1" thickBot="1">
      <c r="A507" s="104"/>
      <c r="B507" s="105"/>
      <c r="C507" s="104"/>
      <c r="D507" s="105"/>
      <c r="E507" s="104"/>
      <c r="F507" s="105"/>
      <c r="G507" s="104"/>
      <c r="H507" s="105"/>
      <c r="I507" s="104"/>
      <c r="J507" s="105"/>
      <c r="K507" s="104"/>
      <c r="M507" s="69"/>
      <c r="N507" s="61"/>
      <c r="O507" s="61"/>
      <c r="P507" s="61"/>
      <c r="Q507" s="61"/>
      <c r="R507" s="61"/>
    </row>
    <row r="508" spans="1:124" ht="23" customHeight="1" thickBot="1">
      <c r="A508" s="185"/>
      <c r="B508" s="185"/>
      <c r="C508" s="185"/>
      <c r="D508" s="185"/>
      <c r="E508" s="185"/>
      <c r="F508" s="186"/>
      <c r="G508" s="186"/>
      <c r="H508" s="186"/>
      <c r="I508" s="187"/>
      <c r="J508" s="187"/>
      <c r="K508" s="187"/>
      <c r="M508" s="68"/>
      <c r="N508" s="188" t="s">
        <v>11</v>
      </c>
      <c r="O508" s="188"/>
      <c r="P508" s="188"/>
      <c r="Q508" s="188"/>
      <c r="R508" s="188"/>
      <c r="DL508" s="37">
        <f>A508</f>
        <v>0</v>
      </c>
      <c r="DM508" s="36"/>
      <c r="DN508" s="36"/>
      <c r="DO508" s="36"/>
      <c r="DP508" s="36"/>
      <c r="DQ508" s="183">
        <f>I508</f>
        <v>0</v>
      </c>
      <c r="DR508" s="183"/>
      <c r="DS508" s="183"/>
      <c r="DT508" s="184"/>
    </row>
    <row r="509" spans="1:124" ht="23" customHeight="1" thickBot="1">
      <c r="A509" s="106"/>
      <c r="B509" s="189"/>
      <c r="C509" s="190"/>
      <c r="D509" s="189"/>
      <c r="E509" s="190"/>
      <c r="F509" s="189"/>
      <c r="G509" s="190"/>
      <c r="H509" s="189"/>
      <c r="I509" s="190"/>
      <c r="J509" s="189"/>
      <c r="K509" s="190"/>
      <c r="M509" s="70" t="s">
        <v>0</v>
      </c>
      <c r="N509" s="48" t="s">
        <v>6</v>
      </c>
      <c r="O509" s="48" t="s">
        <v>7</v>
      </c>
      <c r="P509" s="48" t="s">
        <v>8</v>
      </c>
      <c r="Q509" s="48" t="s">
        <v>9</v>
      </c>
      <c r="R509" s="49" t="s">
        <v>10</v>
      </c>
      <c r="DL509" s="39" t="s">
        <v>14</v>
      </c>
      <c r="DM509" s="27">
        <v>17</v>
      </c>
      <c r="DN509" s="26">
        <v>18</v>
      </c>
      <c r="DO509" s="26">
        <v>19</v>
      </c>
      <c r="DP509" s="26">
        <v>20</v>
      </c>
      <c r="DQ509" s="26">
        <v>21</v>
      </c>
      <c r="DR509" s="26">
        <v>22</v>
      </c>
      <c r="DS509" s="26">
        <v>23</v>
      </c>
      <c r="DT509" s="28"/>
    </row>
    <row r="510" spans="1:124" ht="23" customHeight="1" thickBot="1">
      <c r="A510" s="107"/>
      <c r="B510" s="108"/>
      <c r="C510" s="109"/>
      <c r="D510" s="108"/>
      <c r="E510" s="109"/>
      <c r="F510" s="108"/>
      <c r="G510" s="109"/>
      <c r="H510" s="108"/>
      <c r="I510" s="109"/>
      <c r="J510" s="108"/>
      <c r="K510" s="109"/>
      <c r="M510" s="82">
        <f t="shared" ref="M510:M516" si="160">A510</f>
        <v>0</v>
      </c>
      <c r="N510" s="50" t="str">
        <f>IF(DM510=0,"BOŞ",IF(DM510=1,"DERS",IF(DM510&gt;1,"ÇAKIŞMA")))</f>
        <v>BOŞ</v>
      </c>
      <c r="O510" s="50" t="str">
        <f>IF(DM511=0,"BOŞ",IF(DM511=1,"DERS",IF(DM511&gt;1,"ÇAKIŞMA")))</f>
        <v>BOŞ</v>
      </c>
      <c r="P510" s="50" t="str">
        <f>IF(DM512=0,"BOŞ",IF(DM512=1,"DERS",IF(DM512&gt;1,"ÇAKIŞMA")))</f>
        <v>BOŞ</v>
      </c>
      <c r="Q510" s="50" t="str">
        <f>IF(DM513=0,"BOŞ",IF(DM513=1,"DERS",IF(DM513&gt;1,"ÇAKIŞMA")))</f>
        <v>BOŞ</v>
      </c>
      <c r="R510" s="51" t="str">
        <f>IF(DM514=0,"BOŞ",IF(DM514=1,"DERS",IF(DM514&gt;1,"ÇAKIŞMA")))</f>
        <v>BOŞ</v>
      </c>
      <c r="DL510" s="40" t="s">
        <v>13</v>
      </c>
      <c r="DM510" s="29">
        <f>IFERROR(VLOOKUP(C510,$T$3:$AH$60,10,0),0)</f>
        <v>0</v>
      </c>
      <c r="DN510" s="29">
        <f>IFERROR(VLOOKUP(C511,$T$3:$AH$60,11,0),0)</f>
        <v>0</v>
      </c>
      <c r="DO510" s="29">
        <f>IFERROR(VLOOKUP(C512,$T$3:$AH$60,12,0),0)</f>
        <v>0</v>
      </c>
      <c r="DP510" s="29">
        <f>IFERROR(VLOOKUP(C513,$T$3:$AH$60,13,0),0)</f>
        <v>0</v>
      </c>
      <c r="DQ510" s="29">
        <f>IFERROR(VLOOKUP(C514,$T$3:$AH$60,14,0),0)</f>
        <v>0</v>
      </c>
      <c r="DR510" s="29">
        <f>IFERROR(VLOOKUP(C515,$T$3:$AH$60,15,0),0)</f>
        <v>0</v>
      </c>
      <c r="DS510" s="29">
        <f>IFERROR(VLOOKUP(C516,$T$3:$AH$60,16,0),0)</f>
        <v>0</v>
      </c>
      <c r="DT510" s="38"/>
    </row>
    <row r="511" spans="1:124" ht="23" customHeight="1" thickBot="1">
      <c r="A511" s="107"/>
      <c r="B511" s="108"/>
      <c r="C511" s="109"/>
      <c r="D511" s="108"/>
      <c r="E511" s="109"/>
      <c r="F511" s="108"/>
      <c r="G511" s="109"/>
      <c r="H511" s="108"/>
      <c r="I511" s="109"/>
      <c r="J511" s="108"/>
      <c r="K511" s="109"/>
      <c r="M511" s="82">
        <f t="shared" si="160"/>
        <v>0</v>
      </c>
      <c r="N511" s="50" t="str">
        <f>IF(DN510=0,"BOŞ",IF(DN510=1,"DERS",IF(DN510&gt;1,"ÇAKIŞMA")))</f>
        <v>BOŞ</v>
      </c>
      <c r="O511" s="50" t="str">
        <f>IF(DN511=0,"BOŞ",IF(DN511=1,"DERS",IF(DN511&gt;1,"ÇAKIŞMA")))</f>
        <v>BOŞ</v>
      </c>
      <c r="P511" s="50" t="str">
        <f>IF(DN512=0,"BOŞ",IF(DN512=1,"DERS",IF(DN512&gt;1,"ÇAKIŞMA")))</f>
        <v>BOŞ</v>
      </c>
      <c r="Q511" s="50" t="str">
        <f>IF(DN513=0,"BOŞ",IF(DN513=1,"DERS",IF(DN513&gt;1,"ÇAKIŞMA")))</f>
        <v>BOŞ</v>
      </c>
      <c r="R511" s="51" t="str">
        <f>IF(DN514=0,"BOŞ",IF(DN514=1,"DERS",IF(DN514&gt;1,"ÇAKIŞMA")))</f>
        <v>BOŞ</v>
      </c>
      <c r="DL511" s="40" t="s">
        <v>7</v>
      </c>
      <c r="DM511" s="29">
        <f>IFERROR(VLOOKUP(E510,$AJ$3:$AX$60,10,0),0)</f>
        <v>0</v>
      </c>
      <c r="DN511" s="29">
        <f>IFERROR(VLOOKUP(E511,$AJ$3:$AX$60,11,0),0)</f>
        <v>0</v>
      </c>
      <c r="DO511" s="29">
        <f>IFERROR(VLOOKUP(E512,$AJ$3:$AX$60,12,0),0)</f>
        <v>0</v>
      </c>
      <c r="DP511" s="29">
        <f>IFERROR(VLOOKUP(E513,$AJ$3:$AX$60,13,0),0)</f>
        <v>0</v>
      </c>
      <c r="DQ511" s="29">
        <f>IFERROR(VLOOKUP(E514,$AJ$3:$AX$60,14,0),0)</f>
        <v>0</v>
      </c>
      <c r="DR511" s="29">
        <f>IFERROR(VLOOKUP(E515,$AJ$3:$AX$60,15,0),0)</f>
        <v>0</v>
      </c>
      <c r="DS511" s="29">
        <f>IFERROR(VLOOKUP(E516,$AJ$3:$AX$60,16,0),0)</f>
        <v>0</v>
      </c>
      <c r="DT511" s="38"/>
    </row>
    <row r="512" spans="1:124" ht="23" customHeight="1" thickBot="1">
      <c r="A512" s="107"/>
      <c r="B512" s="108"/>
      <c r="C512" s="109"/>
      <c r="D512" s="108"/>
      <c r="E512" s="109"/>
      <c r="F512" s="108"/>
      <c r="G512" s="109"/>
      <c r="H512" s="108"/>
      <c r="I512" s="109"/>
      <c r="J512" s="108"/>
      <c r="K512" s="109"/>
      <c r="M512" s="82">
        <f t="shared" si="160"/>
        <v>0</v>
      </c>
      <c r="N512" s="50" t="str">
        <f>IF(DO510=0,"BOŞ",IF(DO510=1,"DERS",IF(DO510&gt;1,"ÇAKIŞMA")))</f>
        <v>BOŞ</v>
      </c>
      <c r="O512" s="50" t="str">
        <f>IF(DO511=0,"BOŞ",IF(DO511=1,"DERS",IF(DO511&gt;1,"ÇAKIŞMA")))</f>
        <v>BOŞ</v>
      </c>
      <c r="P512" s="50" t="str">
        <f>IF(DO512=0,"BOŞ",IF(DO512=1,"DERS",IF(DO512&gt;1,"ÇAKIŞMA")))</f>
        <v>BOŞ</v>
      </c>
      <c r="Q512" s="50" t="str">
        <f>IF(DO513=0,"BOŞ",IF(DO513=1,"DERS",IF(DO513&gt;1,"ÇAKIŞMA")))</f>
        <v>BOŞ</v>
      </c>
      <c r="R512" s="51" t="str">
        <f>IF(DO514=0,"BOŞ",IF(DO514=1,"DERS",IF(DO514&gt;1,"ÇAKIŞMA")))</f>
        <v>BOŞ</v>
      </c>
      <c r="DL512" s="40" t="s">
        <v>8</v>
      </c>
      <c r="DM512" s="29">
        <f>IFERROR(VLOOKUP(G510,$AZ$3:$BN$60,10,0),0)</f>
        <v>0</v>
      </c>
      <c r="DN512" s="30">
        <f>IFERROR(VLOOKUP(G511,$AZ$3:$BN$60,11,0),0)</f>
        <v>0</v>
      </c>
      <c r="DO512" s="30">
        <f>IFERROR(VLOOKUP(G512,$AZ$3:$BN$60,12,0),0)</f>
        <v>0</v>
      </c>
      <c r="DP512" s="30">
        <f>IFERROR(VLOOKUP(G513,$AZ$3:$BN$60,13,0),0)</f>
        <v>0</v>
      </c>
      <c r="DQ512" s="30">
        <f>IFERROR(VLOOKUP(G514,$AZ$3:$BN$60,14,0),0)</f>
        <v>0</v>
      </c>
      <c r="DR512" s="30">
        <f>IFERROR(VLOOKUP(G515,$AZ$3:$BN$60,15,0),0)</f>
        <v>0</v>
      </c>
      <c r="DS512" s="30">
        <f>IFERROR(VLOOKUP(G516,$AZ$3:$BN$60,16,0),0)</f>
        <v>0</v>
      </c>
      <c r="DT512" s="34"/>
    </row>
    <row r="513" spans="1:124" ht="23" customHeight="1" thickBot="1">
      <c r="A513" s="107"/>
      <c r="B513" s="108"/>
      <c r="C513" s="109"/>
      <c r="D513" s="108"/>
      <c r="E513" s="109"/>
      <c r="F513" s="108"/>
      <c r="G513" s="109"/>
      <c r="H513" s="108"/>
      <c r="I513" s="109"/>
      <c r="J513" s="108"/>
      <c r="K513" s="109"/>
      <c r="M513" s="82">
        <f t="shared" si="160"/>
        <v>0</v>
      </c>
      <c r="N513" s="50" t="str">
        <f>IF(DP510=0,"BOŞ",IF(DP510=1,"DERS",IF(DP510&gt;1,"ÇAKIŞMA")))</f>
        <v>BOŞ</v>
      </c>
      <c r="O513" s="50" t="str">
        <f>IF(DP511=0,"BOŞ",IF(DP511=1,"DERS",IF(DP511&gt;1,"ÇAKIŞMA")))</f>
        <v>BOŞ</v>
      </c>
      <c r="P513" s="50" t="str">
        <f>IF(DP512=0,"BOŞ",IF(DP512=1,"DERS",IF(DP512&gt;1,"ÇAKIŞMA")))</f>
        <v>BOŞ</v>
      </c>
      <c r="Q513" s="50" t="str">
        <f>IF(DP513=0,"BOŞ",IF(DP513=1,"DERS",IF(DP513&gt;1,"ÇAKIŞMA")))</f>
        <v>BOŞ</v>
      </c>
      <c r="R513" s="51" t="str">
        <f>IF(DP514=0,"BOŞ",IF(DP514=1,"DERS",IF(DP514&gt;1,"ÇAKIŞMA")))</f>
        <v>BOŞ</v>
      </c>
      <c r="DL513" s="40" t="s">
        <v>9</v>
      </c>
      <c r="DM513" s="29">
        <f>IFERROR(VLOOKUP(I510,$BP$3:$CD$60,10,0),0)</f>
        <v>0</v>
      </c>
      <c r="DN513" s="30">
        <f>IFERROR(VLOOKUP(I511,$BP$3:$CD$60,11,0),0)</f>
        <v>0</v>
      </c>
      <c r="DO513" s="30">
        <f>IFERROR(VLOOKUP(I512,$BP$3:$CD$60,12,0),0)</f>
        <v>0</v>
      </c>
      <c r="DP513" s="30">
        <f>IFERROR(VLOOKUP(I513,$BP$3:$CD$60,13,0),0)</f>
        <v>0</v>
      </c>
      <c r="DQ513" s="30">
        <f>IFERROR(VLOOKUP(I514,$BP$3:$CD$60,14,0),0)</f>
        <v>0</v>
      </c>
      <c r="DR513" s="30">
        <f>IFERROR(VLOOKUP(I515,$BP$3:$CD$60,15,0),0)</f>
        <v>0</v>
      </c>
      <c r="DS513" s="30">
        <f>IFERROR(VLOOKUP(I516,$BP$3:$CD$60,16,0),0)</f>
        <v>0</v>
      </c>
      <c r="DT513" s="34"/>
    </row>
    <row r="514" spans="1:124" ht="23" customHeight="1" thickBot="1">
      <c r="A514" s="107"/>
      <c r="B514" s="108"/>
      <c r="C514" s="109"/>
      <c r="D514" s="108"/>
      <c r="E514" s="109"/>
      <c r="F514" s="108"/>
      <c r="G514" s="109"/>
      <c r="H514" s="108"/>
      <c r="I514" s="109"/>
      <c r="J514" s="108"/>
      <c r="K514" s="109"/>
      <c r="M514" s="82">
        <f t="shared" si="160"/>
        <v>0</v>
      </c>
      <c r="N514" s="50" t="str">
        <f>IF(DQ510=0,"BOŞ",IF(DQ510=1,"DERS",IF(DQ510&gt;1,"ÇAKIŞMA")))</f>
        <v>BOŞ</v>
      </c>
      <c r="O514" s="50" t="str">
        <f>IF(DQ511=0,"BOŞ",IF(DQ511=1,"DERS",IF(DQ511&gt;1,"ÇAKIŞMA")))</f>
        <v>BOŞ</v>
      </c>
      <c r="P514" s="50" t="str">
        <f>IF(DQ512=0,"BOŞ",IF(DQ512=1,"DERS",IF(DQ512&gt;1,"ÇAKIŞMA")))</f>
        <v>BOŞ</v>
      </c>
      <c r="Q514" s="50" t="str">
        <f>IF(DQ513=0,"BOŞ",IF(DQ513=1,"DERS",IF(DQ513&gt;1,"ÇAKIŞMA")))</f>
        <v>BOŞ</v>
      </c>
      <c r="R514" s="51" t="str">
        <f>IF(DQ514=0,"BOŞ",IF(DQ514=1,"DERS",IF(DQ514&gt;1,"ÇAKIŞMA")))</f>
        <v>BOŞ</v>
      </c>
      <c r="DL514" s="41" t="s">
        <v>10</v>
      </c>
      <c r="DM514" s="31">
        <f>IFERROR(VLOOKUP(K510,$CF$3:$CT$60,10,0),0)</f>
        <v>0</v>
      </c>
      <c r="DN514" s="32">
        <f>IFERROR(VLOOKUP(K511,$CF$3:$CT$60,11,0),0)</f>
        <v>0</v>
      </c>
      <c r="DO514" s="32">
        <f>IFERROR(VLOOKUP(K512,$CF$3:$CT$60,12,0),0)</f>
        <v>0</v>
      </c>
      <c r="DP514" s="32">
        <f>IFERROR(VLOOKUP(K513,$CF$3:$CT$60,13,0),0)</f>
        <v>0</v>
      </c>
      <c r="DQ514" s="32">
        <f>IFERROR(VLOOKUP(K514,$CF$3:$CT$60,14,0),0)</f>
        <v>0</v>
      </c>
      <c r="DR514" s="32">
        <f>IFERROR(VLOOKUP(K515,$CF$3:$CT$60,15,0),0)</f>
        <v>0</v>
      </c>
      <c r="DS514" s="32">
        <f>IFERROR(VLOOKUP(K516,$CF$3:$CT$60,16,0),0)</f>
        <v>0</v>
      </c>
      <c r="DT514" s="35"/>
    </row>
    <row r="515" spans="1:124" ht="23" customHeight="1" thickBot="1">
      <c r="A515" s="107"/>
      <c r="B515" s="108"/>
      <c r="C515" s="109"/>
      <c r="D515" s="108"/>
      <c r="E515" s="109"/>
      <c r="F515" s="108"/>
      <c r="G515" s="109"/>
      <c r="H515" s="108"/>
      <c r="I515" s="109"/>
      <c r="J515" s="108"/>
      <c r="K515" s="109"/>
      <c r="M515" s="82">
        <f t="shared" si="160"/>
        <v>0</v>
      </c>
      <c r="N515" s="50" t="str">
        <f>IF(DR510=0,"BOŞ",IF(DR510=1,"DERS",IF(DR510&gt;1,"ÇAKIŞMA")))</f>
        <v>BOŞ</v>
      </c>
      <c r="O515" s="50" t="str">
        <f>IF(DR511=0,"BOŞ",IF(DR511=1,"DERS",IF(DR511&gt;1,"ÇAKIŞMA")))</f>
        <v>BOŞ</v>
      </c>
      <c r="P515" s="50" t="str">
        <f>IF(DR512=0,"BOŞ",IF(DR512=1,"DERS",IF(DR512&gt;1,"ÇAKIŞMA")))</f>
        <v>BOŞ</v>
      </c>
      <c r="Q515" s="50" t="str">
        <f>IF(DR513=0,"BOŞ",IF(DR513=1,"DERS",IF(DR513&gt;1,"ÇAKIŞMA")))</f>
        <v>BOŞ</v>
      </c>
      <c r="R515" s="51" t="str">
        <f>IF(DR514=0,"BOŞ",IF(DR514=1,"DERS",IF(DR514&gt;1,"ÇAKIŞMA")))</f>
        <v>BOŞ</v>
      </c>
    </row>
    <row r="516" spans="1:124" ht="23" customHeight="1" thickBot="1">
      <c r="A516" s="107"/>
      <c r="B516" s="108"/>
      <c r="C516" s="109"/>
      <c r="D516" s="108"/>
      <c r="E516" s="109"/>
      <c r="F516" s="108"/>
      <c r="G516" s="109"/>
      <c r="H516" s="108"/>
      <c r="I516" s="109"/>
      <c r="J516" s="108"/>
      <c r="K516" s="109"/>
      <c r="M516" s="82">
        <f t="shared" si="160"/>
        <v>0</v>
      </c>
      <c r="N516" s="50" t="str">
        <f>IF(DS510=0,"BOŞ",IF(DS510=1,"DERS",IF(DS510&gt;1,"ÇAKIŞMA")))</f>
        <v>BOŞ</v>
      </c>
      <c r="O516" s="50" t="str">
        <f>IF(DS511=0,"BOŞ",IF(DS511=1,"DERS",IF(DS511&gt;1,"ÇAKIŞMA")))</f>
        <v>BOŞ</v>
      </c>
      <c r="P516" s="50" t="str">
        <f>IF(DS512=0,"BOŞ",IF(DS512=1,"DERS",IF(DS512&gt;1,"ÇAKIŞMA")))</f>
        <v>BOŞ</v>
      </c>
      <c r="Q516" s="50" t="str">
        <f>IF(DS513=0,"BOŞ",IF(DS513=1,"DERS",IF(DS513&gt;1,"ÇAKIŞMA")))</f>
        <v>BOŞ</v>
      </c>
      <c r="R516" s="51" t="str">
        <f>IF(DS514=0,"BOŞ",IF(DS514=1,"DERS",IF(DS514&gt;1,"ÇAKIŞMA")))</f>
        <v>BOŞ</v>
      </c>
    </row>
    <row r="517" spans="1:124" ht="23" customHeight="1" thickBot="1">
      <c r="A517" s="110"/>
      <c r="B517" s="111"/>
      <c r="C517" s="112"/>
      <c r="D517" s="111"/>
      <c r="E517" s="112"/>
      <c r="F517" s="111"/>
      <c r="G517" s="112"/>
      <c r="H517" s="111"/>
      <c r="I517" s="112"/>
      <c r="J517" s="111"/>
      <c r="K517" s="112"/>
      <c r="M517" s="71" t="str">
        <f>IF($A508="BİLGİSAYAR PROGRAMCILIĞI (İ.Ö.)"," ",IF($A508="ELEKTRİK (İ.Ö.)"," ",IF($A508="MUHASEBE VE VERGİ UYGULAMALARI (İ.Ö.)"," ",IF($A508="ORMANCILIK VE ORMAN ÜRÜNLERİ (İ.Ö.)"," ","00.00"))))</f>
        <v>00.00</v>
      </c>
      <c r="N517" s="52"/>
      <c r="O517" s="52"/>
      <c r="P517" s="52"/>
      <c r="Q517" s="52"/>
      <c r="R517" s="53"/>
    </row>
    <row r="518" spans="1:124" ht="23" customHeight="1" thickBot="1">
      <c r="A518" s="104"/>
      <c r="B518" s="105"/>
      <c r="C518" s="104"/>
      <c r="D518" s="105"/>
      <c r="E518" s="104"/>
      <c r="F518" s="105"/>
      <c r="G518" s="104"/>
      <c r="H518" s="105"/>
      <c r="I518" s="104"/>
      <c r="J518" s="105"/>
      <c r="K518" s="104"/>
      <c r="M518" s="69"/>
      <c r="N518" s="61"/>
      <c r="O518" s="61"/>
      <c r="P518" s="61"/>
      <c r="Q518" s="61"/>
      <c r="R518" s="61"/>
    </row>
    <row r="519" spans="1:124" ht="23" customHeight="1" thickBot="1">
      <c r="A519" s="185"/>
      <c r="B519" s="185"/>
      <c r="C519" s="185"/>
      <c r="D519" s="185"/>
      <c r="E519" s="185"/>
      <c r="F519" s="186"/>
      <c r="G519" s="186"/>
      <c r="H519" s="186"/>
      <c r="I519" s="187"/>
      <c r="J519" s="187"/>
      <c r="K519" s="187"/>
      <c r="M519" s="68"/>
      <c r="N519" s="188" t="s">
        <v>11</v>
      </c>
      <c r="O519" s="188"/>
      <c r="P519" s="188"/>
      <c r="Q519" s="188"/>
      <c r="R519" s="188"/>
      <c r="DL519" s="37">
        <f>A519</f>
        <v>0</v>
      </c>
      <c r="DM519" s="36"/>
      <c r="DN519" s="36"/>
      <c r="DO519" s="36"/>
      <c r="DP519" s="36"/>
      <c r="DQ519" s="183">
        <f>I519</f>
        <v>0</v>
      </c>
      <c r="DR519" s="183"/>
      <c r="DS519" s="183"/>
      <c r="DT519" s="184"/>
    </row>
    <row r="520" spans="1:124" ht="23" customHeight="1" thickBot="1">
      <c r="A520" s="106"/>
      <c r="B520" s="189"/>
      <c r="C520" s="190"/>
      <c r="D520" s="189"/>
      <c r="E520" s="190"/>
      <c r="F520" s="189"/>
      <c r="G520" s="190"/>
      <c r="H520" s="189"/>
      <c r="I520" s="190"/>
      <c r="J520" s="189"/>
      <c r="K520" s="190"/>
      <c r="M520" s="70" t="s">
        <v>0</v>
      </c>
      <c r="N520" s="48" t="s">
        <v>6</v>
      </c>
      <c r="O520" s="48" t="s">
        <v>7</v>
      </c>
      <c r="P520" s="48" t="s">
        <v>8</v>
      </c>
      <c r="Q520" s="48" t="s">
        <v>9</v>
      </c>
      <c r="R520" s="49" t="s">
        <v>10</v>
      </c>
      <c r="DL520" s="39" t="s">
        <v>14</v>
      </c>
      <c r="DM520" s="27">
        <v>17</v>
      </c>
      <c r="DN520" s="26">
        <v>18</v>
      </c>
      <c r="DO520" s="26">
        <v>19</v>
      </c>
      <c r="DP520" s="26">
        <v>20</v>
      </c>
      <c r="DQ520" s="26">
        <v>21</v>
      </c>
      <c r="DR520" s="26">
        <v>22</v>
      </c>
      <c r="DS520" s="26">
        <v>23</v>
      </c>
      <c r="DT520" s="28"/>
    </row>
    <row r="521" spans="1:124" ht="23" customHeight="1" thickBot="1">
      <c r="A521" s="107"/>
      <c r="B521" s="108"/>
      <c r="C521" s="109"/>
      <c r="D521" s="108"/>
      <c r="E521" s="109"/>
      <c r="F521" s="108"/>
      <c r="G521" s="109"/>
      <c r="H521" s="108"/>
      <c r="I521" s="109"/>
      <c r="J521" s="108"/>
      <c r="K521" s="109"/>
      <c r="M521" s="82">
        <f t="shared" ref="M521:M527" si="161">A521</f>
        <v>0</v>
      </c>
      <c r="N521" s="50" t="str">
        <f>IF(DM521=0,"BOŞ",IF(DM521=1,"DERS",IF(DM521&gt;1,"ÇAKIŞMA")))</f>
        <v>BOŞ</v>
      </c>
      <c r="O521" s="50" t="str">
        <f>IF(DM522=0,"BOŞ",IF(DM522=1,"DERS",IF(DM522&gt;1,"ÇAKIŞMA")))</f>
        <v>BOŞ</v>
      </c>
      <c r="P521" s="50" t="str">
        <f>IF(DM523=0,"BOŞ",IF(DM523=1,"DERS",IF(DM523&gt;1,"ÇAKIŞMA")))</f>
        <v>BOŞ</v>
      </c>
      <c r="Q521" s="50" t="str">
        <f>IF(DM524=0,"BOŞ",IF(DM524=1,"DERS",IF(DM524&gt;1,"ÇAKIŞMA")))</f>
        <v>BOŞ</v>
      </c>
      <c r="R521" s="51" t="str">
        <f>IF(DM525=0,"BOŞ",IF(DM525=1,"DERS",IF(DM525&gt;1,"ÇAKIŞMA")))</f>
        <v>BOŞ</v>
      </c>
      <c r="DL521" s="40" t="s">
        <v>13</v>
      </c>
      <c r="DM521" s="29">
        <f>IFERROR(VLOOKUP(C521,$T$3:$AH$60,10,0),0)</f>
        <v>0</v>
      </c>
      <c r="DN521" s="29">
        <f>IFERROR(VLOOKUP(C522,$T$3:$AH$60,11,0),0)</f>
        <v>0</v>
      </c>
      <c r="DO521" s="29">
        <f>IFERROR(VLOOKUP(C523,$T$3:$AH$60,12,0),0)</f>
        <v>0</v>
      </c>
      <c r="DP521" s="29">
        <f>IFERROR(VLOOKUP(C524,$T$3:$AH$60,13,0),0)</f>
        <v>0</v>
      </c>
      <c r="DQ521" s="29">
        <f>IFERROR(VLOOKUP(C525,$T$3:$AH$60,14,0),0)</f>
        <v>0</v>
      </c>
      <c r="DR521" s="29">
        <f>IFERROR(VLOOKUP(C526,$T$3:$AH$60,15,0),0)</f>
        <v>0</v>
      </c>
      <c r="DS521" s="29">
        <f>IFERROR(VLOOKUP(C527,$T$3:$AH$60,16,0),0)</f>
        <v>0</v>
      </c>
      <c r="DT521" s="38"/>
    </row>
    <row r="522" spans="1:124" ht="23" customHeight="1" thickBot="1">
      <c r="A522" s="107"/>
      <c r="B522" s="108"/>
      <c r="C522" s="109"/>
      <c r="D522" s="108"/>
      <c r="E522" s="109"/>
      <c r="F522" s="108"/>
      <c r="G522" s="109"/>
      <c r="H522" s="108"/>
      <c r="I522" s="109"/>
      <c r="J522" s="108"/>
      <c r="K522" s="109"/>
      <c r="M522" s="82">
        <f t="shared" si="161"/>
        <v>0</v>
      </c>
      <c r="N522" s="50" t="str">
        <f>IF(DN521=0,"BOŞ",IF(DN521=1,"DERS",IF(DN521&gt;1,"ÇAKIŞMA")))</f>
        <v>BOŞ</v>
      </c>
      <c r="O522" s="50" t="str">
        <f>IF(DN522=0,"BOŞ",IF(DN522=1,"DERS",IF(DN522&gt;1,"ÇAKIŞMA")))</f>
        <v>BOŞ</v>
      </c>
      <c r="P522" s="50" t="str">
        <f>IF(DN523=0,"BOŞ",IF(DN523=1,"DERS",IF(DN523&gt;1,"ÇAKIŞMA")))</f>
        <v>BOŞ</v>
      </c>
      <c r="Q522" s="50" t="str">
        <f>IF(DN524=0,"BOŞ",IF(DN524=1,"DERS",IF(DN524&gt;1,"ÇAKIŞMA")))</f>
        <v>BOŞ</v>
      </c>
      <c r="R522" s="51" t="str">
        <f>IF(DN525=0,"BOŞ",IF(DN525=1,"DERS",IF(DN525&gt;1,"ÇAKIŞMA")))</f>
        <v>BOŞ</v>
      </c>
      <c r="DL522" s="40" t="s">
        <v>7</v>
      </c>
      <c r="DM522" s="29">
        <f>IFERROR(VLOOKUP(E521,$AJ$3:$AX$60,10,0),0)</f>
        <v>0</v>
      </c>
      <c r="DN522" s="29">
        <f>IFERROR(VLOOKUP(E522,$AJ$3:$AX$60,11,0),0)</f>
        <v>0</v>
      </c>
      <c r="DO522" s="29">
        <f>IFERROR(VLOOKUP(E523,$AJ$3:$AX$60,12,0),0)</f>
        <v>0</v>
      </c>
      <c r="DP522" s="29">
        <f>IFERROR(VLOOKUP(E524,$AJ$3:$AX$60,13,0),0)</f>
        <v>0</v>
      </c>
      <c r="DQ522" s="29">
        <f>IFERROR(VLOOKUP(E525,$AJ$3:$AX$60,14,0),0)</f>
        <v>0</v>
      </c>
      <c r="DR522" s="29">
        <f>IFERROR(VLOOKUP(E526,$AJ$3:$AX$60,15,0),0)</f>
        <v>0</v>
      </c>
      <c r="DS522" s="29">
        <f>IFERROR(VLOOKUP(E527,$AJ$3:$AX$60,16,0),0)</f>
        <v>0</v>
      </c>
      <c r="DT522" s="38"/>
    </row>
    <row r="523" spans="1:124" ht="23" customHeight="1" thickBot="1">
      <c r="A523" s="107"/>
      <c r="B523" s="108"/>
      <c r="C523" s="109"/>
      <c r="D523" s="108"/>
      <c r="E523" s="109"/>
      <c r="F523" s="108"/>
      <c r="G523" s="109"/>
      <c r="H523" s="108"/>
      <c r="I523" s="109"/>
      <c r="J523" s="108"/>
      <c r="K523" s="109"/>
      <c r="M523" s="82">
        <f t="shared" si="161"/>
        <v>0</v>
      </c>
      <c r="N523" s="50" t="str">
        <f>IF(DO521=0,"BOŞ",IF(DO521=1,"DERS",IF(DO521&gt;1,"ÇAKIŞMA")))</f>
        <v>BOŞ</v>
      </c>
      <c r="O523" s="50" t="str">
        <f>IF(DO522=0,"BOŞ",IF(DO522=1,"DERS",IF(DO522&gt;1,"ÇAKIŞMA")))</f>
        <v>BOŞ</v>
      </c>
      <c r="P523" s="50" t="str">
        <f>IF(DO523=0,"BOŞ",IF(DO523=1,"DERS",IF(DO523&gt;1,"ÇAKIŞMA")))</f>
        <v>BOŞ</v>
      </c>
      <c r="Q523" s="50" t="str">
        <f>IF(DO524=0,"BOŞ",IF(DO524=1,"DERS",IF(DO524&gt;1,"ÇAKIŞMA")))</f>
        <v>BOŞ</v>
      </c>
      <c r="R523" s="51" t="str">
        <f>IF(DO525=0,"BOŞ",IF(DO525=1,"DERS",IF(DO525&gt;1,"ÇAKIŞMA")))</f>
        <v>BOŞ</v>
      </c>
      <c r="DL523" s="40" t="s">
        <v>8</v>
      </c>
      <c r="DM523" s="29">
        <f>IFERROR(VLOOKUP(G521,$AZ$3:$BN$60,10,0),0)</f>
        <v>0</v>
      </c>
      <c r="DN523" s="30">
        <f>IFERROR(VLOOKUP(G522,$AZ$3:$BN$60,11,0),0)</f>
        <v>0</v>
      </c>
      <c r="DO523" s="30">
        <f>IFERROR(VLOOKUP(G523,$AZ$3:$BN$60,12,0),0)</f>
        <v>0</v>
      </c>
      <c r="DP523" s="30">
        <f>IFERROR(VLOOKUP(G524,$AZ$3:$BN$60,13,0),0)</f>
        <v>0</v>
      </c>
      <c r="DQ523" s="30">
        <f>IFERROR(VLOOKUP(G525,$AZ$3:$BN$60,14,0),0)</f>
        <v>0</v>
      </c>
      <c r="DR523" s="30">
        <f>IFERROR(VLOOKUP(G526,$AZ$3:$BN$60,15,0),0)</f>
        <v>0</v>
      </c>
      <c r="DS523" s="30">
        <f>IFERROR(VLOOKUP(G527,$AZ$3:$BN$60,16,0),0)</f>
        <v>0</v>
      </c>
      <c r="DT523" s="34"/>
    </row>
    <row r="524" spans="1:124" ht="23" customHeight="1" thickBot="1">
      <c r="A524" s="107"/>
      <c r="B524" s="108"/>
      <c r="C524" s="109"/>
      <c r="D524" s="108"/>
      <c r="E524" s="109"/>
      <c r="F524" s="108"/>
      <c r="G524" s="109"/>
      <c r="H524" s="108"/>
      <c r="I524" s="109"/>
      <c r="J524" s="108"/>
      <c r="K524" s="109"/>
      <c r="M524" s="82">
        <f t="shared" si="161"/>
        <v>0</v>
      </c>
      <c r="N524" s="50" t="str">
        <f>IF(DP521=0,"BOŞ",IF(DP521=1,"DERS",IF(DP521&gt;1,"ÇAKIŞMA")))</f>
        <v>BOŞ</v>
      </c>
      <c r="O524" s="50" t="str">
        <f>IF(DP522=0,"BOŞ",IF(DP522=1,"DERS",IF(DP522&gt;1,"ÇAKIŞMA")))</f>
        <v>BOŞ</v>
      </c>
      <c r="P524" s="50" t="str">
        <f>IF(DP523=0,"BOŞ",IF(DP523=1,"DERS",IF(DP523&gt;1,"ÇAKIŞMA")))</f>
        <v>BOŞ</v>
      </c>
      <c r="Q524" s="50" t="str">
        <f>IF(DP524=0,"BOŞ",IF(DP524=1,"DERS",IF(DP524&gt;1,"ÇAKIŞMA")))</f>
        <v>BOŞ</v>
      </c>
      <c r="R524" s="51" t="str">
        <f>IF(DP525=0,"BOŞ",IF(DP525=1,"DERS",IF(DP525&gt;1,"ÇAKIŞMA")))</f>
        <v>BOŞ</v>
      </c>
      <c r="DL524" s="40" t="s">
        <v>9</v>
      </c>
      <c r="DM524" s="29">
        <f>IFERROR(VLOOKUP(I521,$BP$3:$CD$60,10,0),0)</f>
        <v>0</v>
      </c>
      <c r="DN524" s="30">
        <f>IFERROR(VLOOKUP(I522,$BP$3:$CD$60,11,0),0)</f>
        <v>0</v>
      </c>
      <c r="DO524" s="30">
        <f>IFERROR(VLOOKUP(I523,$BP$3:$CD$60,12,0),0)</f>
        <v>0</v>
      </c>
      <c r="DP524" s="30">
        <f>IFERROR(VLOOKUP(I524,$BP$3:$CD$60,13,0),0)</f>
        <v>0</v>
      </c>
      <c r="DQ524" s="30">
        <f>IFERROR(VLOOKUP(I525,$BP$3:$CD$60,14,0),0)</f>
        <v>0</v>
      </c>
      <c r="DR524" s="30">
        <f>IFERROR(VLOOKUP(I526,$BP$3:$CD$60,15,0),0)</f>
        <v>0</v>
      </c>
      <c r="DS524" s="30">
        <f>IFERROR(VLOOKUP(I527,$BP$3:$CD$60,16,0),0)</f>
        <v>0</v>
      </c>
      <c r="DT524" s="34"/>
    </row>
    <row r="525" spans="1:124" ht="23" customHeight="1" thickBot="1">
      <c r="A525" s="107"/>
      <c r="B525" s="108"/>
      <c r="C525" s="109"/>
      <c r="D525" s="108"/>
      <c r="E525" s="109"/>
      <c r="F525" s="108"/>
      <c r="G525" s="109"/>
      <c r="H525" s="108"/>
      <c r="I525" s="109"/>
      <c r="J525" s="108"/>
      <c r="K525" s="109"/>
      <c r="M525" s="82">
        <f t="shared" si="161"/>
        <v>0</v>
      </c>
      <c r="N525" s="50" t="str">
        <f>IF(DQ521=0,"BOŞ",IF(DQ521=1,"DERS",IF(DQ521&gt;1,"ÇAKIŞMA")))</f>
        <v>BOŞ</v>
      </c>
      <c r="O525" s="50" t="str">
        <f>IF(DQ522=0,"BOŞ",IF(DQ522=1,"DERS",IF(DQ522&gt;1,"ÇAKIŞMA")))</f>
        <v>BOŞ</v>
      </c>
      <c r="P525" s="50" t="str">
        <f>IF(DQ523=0,"BOŞ",IF(DQ523=1,"DERS",IF(DQ523&gt;1,"ÇAKIŞMA")))</f>
        <v>BOŞ</v>
      </c>
      <c r="Q525" s="50" t="str">
        <f>IF(DQ524=0,"BOŞ",IF(DQ524=1,"DERS",IF(DQ524&gt;1,"ÇAKIŞMA")))</f>
        <v>BOŞ</v>
      </c>
      <c r="R525" s="51" t="str">
        <f>IF(DQ525=0,"BOŞ",IF(DQ525=1,"DERS",IF(DQ525&gt;1,"ÇAKIŞMA")))</f>
        <v>BOŞ</v>
      </c>
      <c r="DL525" s="41" t="s">
        <v>10</v>
      </c>
      <c r="DM525" s="31">
        <f>IFERROR(VLOOKUP(K521,$CF$3:$CT$60,10,0),0)</f>
        <v>0</v>
      </c>
      <c r="DN525" s="32">
        <f>IFERROR(VLOOKUP(K522,$CF$3:$CT$60,11,0),0)</f>
        <v>0</v>
      </c>
      <c r="DO525" s="32">
        <f>IFERROR(VLOOKUP(K523,$CF$3:$CT$60,12,0),0)</f>
        <v>0</v>
      </c>
      <c r="DP525" s="32">
        <f>IFERROR(VLOOKUP(K524,$CF$3:$CT$60,13,0),0)</f>
        <v>0</v>
      </c>
      <c r="DQ525" s="32">
        <f>IFERROR(VLOOKUP(K525,$CF$3:$CT$60,14,0),0)</f>
        <v>0</v>
      </c>
      <c r="DR525" s="32">
        <f>IFERROR(VLOOKUP(K526,$CF$3:$CT$60,15,0),0)</f>
        <v>0</v>
      </c>
      <c r="DS525" s="32">
        <f>IFERROR(VLOOKUP(K527,$CF$3:$CT$60,16,0),0)</f>
        <v>0</v>
      </c>
      <c r="DT525" s="35"/>
    </row>
    <row r="526" spans="1:124" ht="23" customHeight="1" thickBot="1">
      <c r="A526" s="107"/>
      <c r="B526" s="108"/>
      <c r="C526" s="109"/>
      <c r="D526" s="108"/>
      <c r="E526" s="109"/>
      <c r="F526" s="108"/>
      <c r="G526" s="109"/>
      <c r="H526" s="108"/>
      <c r="I526" s="109"/>
      <c r="J526" s="108"/>
      <c r="K526" s="109"/>
      <c r="M526" s="82">
        <f t="shared" si="161"/>
        <v>0</v>
      </c>
      <c r="N526" s="50" t="str">
        <f>IF(DR521=0,"BOŞ",IF(DR521=1,"DERS",IF(DR521&gt;1,"ÇAKIŞMA")))</f>
        <v>BOŞ</v>
      </c>
      <c r="O526" s="50" t="str">
        <f>IF(DR522=0,"BOŞ",IF(DR522=1,"DERS",IF(DR522&gt;1,"ÇAKIŞMA")))</f>
        <v>BOŞ</v>
      </c>
      <c r="P526" s="50" t="str">
        <f>IF(DR523=0,"BOŞ",IF(DR523=1,"DERS",IF(DR523&gt;1,"ÇAKIŞMA")))</f>
        <v>BOŞ</v>
      </c>
      <c r="Q526" s="50" t="str">
        <f>IF(DR524=0,"BOŞ",IF(DR524=1,"DERS",IF(DR524&gt;1,"ÇAKIŞMA")))</f>
        <v>BOŞ</v>
      </c>
      <c r="R526" s="51" t="str">
        <f>IF(DR525=0,"BOŞ",IF(DR525=1,"DERS",IF(DR525&gt;1,"ÇAKIŞMA")))</f>
        <v>BOŞ</v>
      </c>
    </row>
    <row r="527" spans="1:124" ht="23" customHeight="1" thickBot="1">
      <c r="A527" s="107"/>
      <c r="B527" s="108"/>
      <c r="C527" s="109"/>
      <c r="D527" s="108"/>
      <c r="E527" s="109"/>
      <c r="F527" s="108"/>
      <c r="G527" s="109"/>
      <c r="H527" s="108"/>
      <c r="I527" s="109"/>
      <c r="J527" s="108"/>
      <c r="K527" s="109"/>
      <c r="M527" s="82">
        <f t="shared" si="161"/>
        <v>0</v>
      </c>
      <c r="N527" s="50" t="str">
        <f>IF(DS521=0,"BOŞ",IF(DS521=1,"DERS",IF(DS521&gt;1,"ÇAKIŞMA")))</f>
        <v>BOŞ</v>
      </c>
      <c r="O527" s="50" t="str">
        <f>IF(DS522=0,"BOŞ",IF(DS522=1,"DERS",IF(DS522&gt;1,"ÇAKIŞMA")))</f>
        <v>BOŞ</v>
      </c>
      <c r="P527" s="50" t="str">
        <f>IF(DS523=0,"BOŞ",IF(DS523=1,"DERS",IF(DS523&gt;1,"ÇAKIŞMA")))</f>
        <v>BOŞ</v>
      </c>
      <c r="Q527" s="50" t="str">
        <f>IF(DS524=0,"BOŞ",IF(DS524=1,"DERS",IF(DS524&gt;1,"ÇAKIŞMA")))</f>
        <v>BOŞ</v>
      </c>
      <c r="R527" s="51" t="str">
        <f>IF(DS525=0,"BOŞ",IF(DS525=1,"DERS",IF(DS525&gt;1,"ÇAKIŞMA")))</f>
        <v>BOŞ</v>
      </c>
    </row>
    <row r="528" spans="1:124" ht="23" customHeight="1" thickBot="1">
      <c r="A528" s="110"/>
      <c r="B528" s="111"/>
      <c r="C528" s="112"/>
      <c r="D528" s="111"/>
      <c r="E528" s="112"/>
      <c r="F528" s="111"/>
      <c r="G528" s="112"/>
      <c r="H528" s="111"/>
      <c r="I528" s="112"/>
      <c r="J528" s="111"/>
      <c r="K528" s="112"/>
      <c r="M528" s="71" t="str">
        <f>IF($A519="BİLGİSAYAR PROGRAMCILIĞI (İ.Ö.)"," ",IF($A519="ELEKTRİK (İ.Ö.)"," ",IF($A519="MUHASEBE VE VERGİ UYGULAMALARI (İ.Ö.)"," ",IF($A519="ORMANCILIK VE ORMAN ÜRÜNLERİ (İ.Ö.)"," ","00.00"))))</f>
        <v>00.00</v>
      </c>
      <c r="N528" s="52"/>
      <c r="O528" s="52"/>
      <c r="P528" s="52"/>
      <c r="Q528" s="52"/>
      <c r="R528" s="53"/>
    </row>
    <row r="529" spans="1:124" ht="23" customHeight="1" thickBot="1">
      <c r="A529" s="104"/>
      <c r="B529" s="105"/>
      <c r="C529" s="104"/>
      <c r="D529" s="105"/>
      <c r="E529" s="104"/>
      <c r="F529" s="105"/>
      <c r="G529" s="104"/>
      <c r="H529" s="105"/>
      <c r="I529" s="104"/>
      <c r="J529" s="105"/>
      <c r="K529" s="104"/>
      <c r="M529" s="69"/>
      <c r="N529" s="61"/>
      <c r="O529" s="61"/>
      <c r="P529" s="61"/>
      <c r="Q529" s="61"/>
      <c r="R529" s="61"/>
    </row>
    <row r="530" spans="1:124" ht="23" customHeight="1" thickBot="1">
      <c r="A530" s="185"/>
      <c r="B530" s="185"/>
      <c r="C530" s="185"/>
      <c r="D530" s="185"/>
      <c r="E530" s="185"/>
      <c r="F530" s="186"/>
      <c r="G530" s="186"/>
      <c r="H530" s="186"/>
      <c r="I530" s="187"/>
      <c r="J530" s="187"/>
      <c r="K530" s="187"/>
      <c r="M530" s="68"/>
      <c r="N530" s="188" t="s">
        <v>11</v>
      </c>
      <c r="O530" s="188"/>
      <c r="P530" s="188"/>
      <c r="Q530" s="188"/>
      <c r="R530" s="188"/>
      <c r="DL530" s="37">
        <f>A530</f>
        <v>0</v>
      </c>
      <c r="DM530" s="36"/>
      <c r="DN530" s="36"/>
      <c r="DO530" s="36"/>
      <c r="DP530" s="36"/>
      <c r="DQ530" s="183">
        <f>I530</f>
        <v>0</v>
      </c>
      <c r="DR530" s="183"/>
      <c r="DS530" s="183"/>
      <c r="DT530" s="184"/>
    </row>
    <row r="531" spans="1:124" ht="23" customHeight="1" thickBot="1">
      <c r="A531" s="106"/>
      <c r="B531" s="189"/>
      <c r="C531" s="190"/>
      <c r="D531" s="189"/>
      <c r="E531" s="190"/>
      <c r="F531" s="189"/>
      <c r="G531" s="190"/>
      <c r="H531" s="189"/>
      <c r="I531" s="190"/>
      <c r="J531" s="189"/>
      <c r="K531" s="190"/>
      <c r="M531" s="70" t="s">
        <v>0</v>
      </c>
      <c r="N531" s="48" t="s">
        <v>6</v>
      </c>
      <c r="O531" s="48" t="s">
        <v>7</v>
      </c>
      <c r="P531" s="48" t="s">
        <v>8</v>
      </c>
      <c r="Q531" s="48" t="s">
        <v>9</v>
      </c>
      <c r="R531" s="49" t="s">
        <v>10</v>
      </c>
      <c r="DL531" s="39" t="s">
        <v>14</v>
      </c>
      <c r="DM531" s="27">
        <v>17</v>
      </c>
      <c r="DN531" s="26">
        <v>18</v>
      </c>
      <c r="DO531" s="26">
        <v>19</v>
      </c>
      <c r="DP531" s="26">
        <v>20</v>
      </c>
      <c r="DQ531" s="26">
        <v>21</v>
      </c>
      <c r="DR531" s="26">
        <v>22</v>
      </c>
      <c r="DS531" s="26">
        <v>23</v>
      </c>
      <c r="DT531" s="28"/>
    </row>
    <row r="532" spans="1:124" ht="23" customHeight="1" thickBot="1">
      <c r="A532" s="107"/>
      <c r="B532" s="108"/>
      <c r="C532" s="109"/>
      <c r="D532" s="108"/>
      <c r="E532" s="109"/>
      <c r="F532" s="108"/>
      <c r="G532" s="109"/>
      <c r="H532" s="108"/>
      <c r="I532" s="109"/>
      <c r="J532" s="108"/>
      <c r="K532" s="109"/>
      <c r="M532" s="82">
        <f t="shared" ref="M532:M538" si="162">A532</f>
        <v>0</v>
      </c>
      <c r="N532" s="50" t="str">
        <f>IF(DM532=0,"BOŞ",IF(DM532=1,"DERS",IF(DM532&gt;1,"ÇAKIŞMA")))</f>
        <v>BOŞ</v>
      </c>
      <c r="O532" s="50" t="str">
        <f>IF(DM533=0,"BOŞ",IF(DM533=1,"DERS",IF(DM533&gt;1,"ÇAKIŞMA")))</f>
        <v>BOŞ</v>
      </c>
      <c r="P532" s="50" t="str">
        <f>IF(DM534=0,"BOŞ",IF(DM534=1,"DERS",IF(DM534&gt;1,"ÇAKIŞMA")))</f>
        <v>BOŞ</v>
      </c>
      <c r="Q532" s="50" t="str">
        <f>IF(DM535=0,"BOŞ",IF(DM535=1,"DERS",IF(DM535&gt;1,"ÇAKIŞMA")))</f>
        <v>BOŞ</v>
      </c>
      <c r="R532" s="51" t="str">
        <f>IF(DM536=0,"BOŞ",IF(DM536=1,"DERS",IF(DM536&gt;1,"ÇAKIŞMA")))</f>
        <v>BOŞ</v>
      </c>
      <c r="DL532" s="40" t="s">
        <v>13</v>
      </c>
      <c r="DM532" s="29">
        <f>IFERROR(VLOOKUP(C532,$T$3:$AH$60,10,0),0)</f>
        <v>0</v>
      </c>
      <c r="DN532" s="29">
        <f>IFERROR(VLOOKUP(C533,$T$3:$AH$60,11,0),0)</f>
        <v>0</v>
      </c>
      <c r="DO532" s="29">
        <f>IFERROR(VLOOKUP(C534,$T$3:$AH$60,12,0),0)</f>
        <v>0</v>
      </c>
      <c r="DP532" s="29">
        <f>IFERROR(VLOOKUP(C535,$T$3:$AH$60,13,0),0)</f>
        <v>0</v>
      </c>
      <c r="DQ532" s="29">
        <f>IFERROR(VLOOKUP(C536,$T$3:$AH$60,14,0),0)</f>
        <v>0</v>
      </c>
      <c r="DR532" s="29">
        <f>IFERROR(VLOOKUP(C537,$T$3:$AH$60,15,0),0)</f>
        <v>0</v>
      </c>
      <c r="DS532" s="29">
        <f>IFERROR(VLOOKUP(C538,$T$3:$AH$60,16,0),0)</f>
        <v>0</v>
      </c>
      <c r="DT532" s="38"/>
    </row>
    <row r="533" spans="1:124" ht="23" customHeight="1" thickBot="1">
      <c r="A533" s="107"/>
      <c r="B533" s="108"/>
      <c r="C533" s="109"/>
      <c r="D533" s="108"/>
      <c r="E533" s="109"/>
      <c r="F533" s="108"/>
      <c r="G533" s="109"/>
      <c r="H533" s="108"/>
      <c r="I533" s="109"/>
      <c r="J533" s="108"/>
      <c r="K533" s="109"/>
      <c r="M533" s="82">
        <f t="shared" si="162"/>
        <v>0</v>
      </c>
      <c r="N533" s="50" t="str">
        <f>IF(DN532=0,"BOŞ",IF(DN532=1,"DERS",IF(DN532&gt;1,"ÇAKIŞMA")))</f>
        <v>BOŞ</v>
      </c>
      <c r="O533" s="50" t="str">
        <f>IF(DN533=0,"BOŞ",IF(DN533=1,"DERS",IF(DN533&gt;1,"ÇAKIŞMA")))</f>
        <v>BOŞ</v>
      </c>
      <c r="P533" s="50" t="str">
        <f>IF(DN534=0,"BOŞ",IF(DN534=1,"DERS",IF(DN534&gt;1,"ÇAKIŞMA")))</f>
        <v>BOŞ</v>
      </c>
      <c r="Q533" s="50" t="str">
        <f>IF(DN535=0,"BOŞ",IF(DN535=1,"DERS",IF(DN535&gt;1,"ÇAKIŞMA")))</f>
        <v>BOŞ</v>
      </c>
      <c r="R533" s="51" t="str">
        <f>IF(DN536=0,"BOŞ",IF(DN536=1,"DERS",IF(DN536&gt;1,"ÇAKIŞMA")))</f>
        <v>BOŞ</v>
      </c>
      <c r="DL533" s="40" t="s">
        <v>7</v>
      </c>
      <c r="DM533" s="29">
        <f>IFERROR(VLOOKUP(E532,$AJ$3:$AX$60,10,0),0)</f>
        <v>0</v>
      </c>
      <c r="DN533" s="29">
        <f>IFERROR(VLOOKUP(E533,$AJ$3:$AX$60,11,0),0)</f>
        <v>0</v>
      </c>
      <c r="DO533" s="29">
        <f>IFERROR(VLOOKUP(E534,$AJ$3:$AX$60,12,0),0)</f>
        <v>0</v>
      </c>
      <c r="DP533" s="29">
        <f>IFERROR(VLOOKUP(E535,$AJ$3:$AX$60,13,0),0)</f>
        <v>0</v>
      </c>
      <c r="DQ533" s="29">
        <f>IFERROR(VLOOKUP(E536,$AJ$3:$AX$60,14,0),0)</f>
        <v>0</v>
      </c>
      <c r="DR533" s="29">
        <f>IFERROR(VLOOKUP(E537,$AJ$3:$AX$60,15,0),0)</f>
        <v>0</v>
      </c>
      <c r="DS533" s="29">
        <f>IFERROR(VLOOKUP(E538,$AJ$3:$AX$60,16,0),0)</f>
        <v>0</v>
      </c>
      <c r="DT533" s="38"/>
    </row>
    <row r="534" spans="1:124" ht="23" customHeight="1" thickBot="1">
      <c r="A534" s="107"/>
      <c r="B534" s="108"/>
      <c r="C534" s="109"/>
      <c r="D534" s="108"/>
      <c r="E534" s="109"/>
      <c r="F534" s="108"/>
      <c r="G534" s="109"/>
      <c r="H534" s="108"/>
      <c r="I534" s="109"/>
      <c r="J534" s="108"/>
      <c r="K534" s="109"/>
      <c r="M534" s="82">
        <f t="shared" si="162"/>
        <v>0</v>
      </c>
      <c r="N534" s="50" t="str">
        <f>IF(DO532=0,"BOŞ",IF(DO532=1,"DERS",IF(DO532&gt;1,"ÇAKIŞMA")))</f>
        <v>BOŞ</v>
      </c>
      <c r="O534" s="50" t="str">
        <f>IF(DO533=0,"BOŞ",IF(DO533=1,"DERS",IF(DO533&gt;1,"ÇAKIŞMA")))</f>
        <v>BOŞ</v>
      </c>
      <c r="P534" s="50" t="str">
        <f>IF(DO534=0,"BOŞ",IF(DO534=1,"DERS",IF(DO534&gt;1,"ÇAKIŞMA")))</f>
        <v>BOŞ</v>
      </c>
      <c r="Q534" s="50" t="str">
        <f>IF(DO535=0,"BOŞ",IF(DO535=1,"DERS",IF(DO535&gt;1,"ÇAKIŞMA")))</f>
        <v>BOŞ</v>
      </c>
      <c r="R534" s="51" t="str">
        <f>IF(DO536=0,"BOŞ",IF(DO536=1,"DERS",IF(DO536&gt;1,"ÇAKIŞMA")))</f>
        <v>BOŞ</v>
      </c>
      <c r="DL534" s="40" t="s">
        <v>8</v>
      </c>
      <c r="DM534" s="29">
        <f>IFERROR(VLOOKUP(G532,$AZ$3:$BN$60,10,0),0)</f>
        <v>0</v>
      </c>
      <c r="DN534" s="30">
        <f>IFERROR(VLOOKUP(G533,$AZ$3:$BN$60,11,0),0)</f>
        <v>0</v>
      </c>
      <c r="DO534" s="30">
        <f>IFERROR(VLOOKUP(G534,$AZ$3:$BN$60,12,0),0)</f>
        <v>0</v>
      </c>
      <c r="DP534" s="30">
        <f>IFERROR(VLOOKUP(G535,$AZ$3:$BN$60,13,0),0)</f>
        <v>0</v>
      </c>
      <c r="DQ534" s="30">
        <f>IFERROR(VLOOKUP(G536,$AZ$3:$BN$60,14,0),0)</f>
        <v>0</v>
      </c>
      <c r="DR534" s="30">
        <f>IFERROR(VLOOKUP(G537,$AZ$3:$BN$60,15,0),0)</f>
        <v>0</v>
      </c>
      <c r="DS534" s="30">
        <f>IFERROR(VLOOKUP(G538,$AZ$3:$BN$60,16,0),0)</f>
        <v>0</v>
      </c>
      <c r="DT534" s="34"/>
    </row>
    <row r="535" spans="1:124" ht="23" customHeight="1" thickBot="1">
      <c r="A535" s="107"/>
      <c r="B535" s="108"/>
      <c r="C535" s="109"/>
      <c r="D535" s="108"/>
      <c r="E535" s="109"/>
      <c r="F535" s="108"/>
      <c r="G535" s="109"/>
      <c r="H535" s="108"/>
      <c r="I535" s="109"/>
      <c r="J535" s="108"/>
      <c r="K535" s="109"/>
      <c r="M535" s="82">
        <f t="shared" si="162"/>
        <v>0</v>
      </c>
      <c r="N535" s="50" t="str">
        <f>IF(DP532=0,"BOŞ",IF(DP532=1,"DERS",IF(DP532&gt;1,"ÇAKIŞMA")))</f>
        <v>BOŞ</v>
      </c>
      <c r="O535" s="50" t="str">
        <f>IF(DP533=0,"BOŞ",IF(DP533=1,"DERS",IF(DP533&gt;1,"ÇAKIŞMA")))</f>
        <v>BOŞ</v>
      </c>
      <c r="P535" s="50" t="str">
        <f>IF(DP534=0,"BOŞ",IF(DP534=1,"DERS",IF(DP534&gt;1,"ÇAKIŞMA")))</f>
        <v>BOŞ</v>
      </c>
      <c r="Q535" s="50" t="str">
        <f>IF(DP535=0,"BOŞ",IF(DP535=1,"DERS",IF(DP535&gt;1,"ÇAKIŞMA")))</f>
        <v>BOŞ</v>
      </c>
      <c r="R535" s="51" t="str">
        <f>IF(DP536=0,"BOŞ",IF(DP536=1,"DERS",IF(DP536&gt;1,"ÇAKIŞMA")))</f>
        <v>BOŞ</v>
      </c>
      <c r="DL535" s="40" t="s">
        <v>9</v>
      </c>
      <c r="DM535" s="29">
        <f>IFERROR(VLOOKUP(I532,$BP$3:$CD$60,10,0),0)</f>
        <v>0</v>
      </c>
      <c r="DN535" s="30">
        <f>IFERROR(VLOOKUP(I533,$BP$3:$CD$60,11,0),0)</f>
        <v>0</v>
      </c>
      <c r="DO535" s="30">
        <f>IFERROR(VLOOKUP(I534,$BP$3:$CD$60,12,0),0)</f>
        <v>0</v>
      </c>
      <c r="DP535" s="30">
        <f>IFERROR(VLOOKUP(I535,$BP$3:$CD$60,13,0),0)</f>
        <v>0</v>
      </c>
      <c r="DQ535" s="30">
        <f>IFERROR(VLOOKUP(I536,$BP$3:$CD$60,14,0),0)</f>
        <v>0</v>
      </c>
      <c r="DR535" s="30">
        <f>IFERROR(VLOOKUP(I537,$BP$3:$CD$60,15,0),0)</f>
        <v>0</v>
      </c>
      <c r="DS535" s="30">
        <f>IFERROR(VLOOKUP(I538,$BP$3:$CD$60,16,0),0)</f>
        <v>0</v>
      </c>
      <c r="DT535" s="34"/>
    </row>
    <row r="536" spans="1:124" ht="23" customHeight="1" thickBot="1">
      <c r="A536" s="107"/>
      <c r="B536" s="108"/>
      <c r="C536" s="109"/>
      <c r="D536" s="108"/>
      <c r="E536" s="109"/>
      <c r="F536" s="108"/>
      <c r="G536" s="109"/>
      <c r="H536" s="108"/>
      <c r="I536" s="109"/>
      <c r="J536" s="108"/>
      <c r="K536" s="109"/>
      <c r="M536" s="82">
        <f t="shared" si="162"/>
        <v>0</v>
      </c>
      <c r="N536" s="50" t="str">
        <f>IF(DQ532=0,"BOŞ",IF(DQ532=1,"DERS",IF(DQ532&gt;1,"ÇAKIŞMA")))</f>
        <v>BOŞ</v>
      </c>
      <c r="O536" s="50" t="str">
        <f>IF(DQ533=0,"BOŞ",IF(DQ533=1,"DERS",IF(DQ533&gt;1,"ÇAKIŞMA")))</f>
        <v>BOŞ</v>
      </c>
      <c r="P536" s="50" t="str">
        <f>IF(DQ534=0,"BOŞ",IF(DQ534=1,"DERS",IF(DQ534&gt;1,"ÇAKIŞMA")))</f>
        <v>BOŞ</v>
      </c>
      <c r="Q536" s="50" t="str">
        <f>IF(DQ535=0,"BOŞ",IF(DQ535=1,"DERS",IF(DQ535&gt;1,"ÇAKIŞMA")))</f>
        <v>BOŞ</v>
      </c>
      <c r="R536" s="51" t="str">
        <f>IF(DQ536=0,"BOŞ",IF(DQ536=1,"DERS",IF(DQ536&gt;1,"ÇAKIŞMA")))</f>
        <v>BOŞ</v>
      </c>
      <c r="DL536" s="41" t="s">
        <v>10</v>
      </c>
      <c r="DM536" s="31">
        <f>IFERROR(VLOOKUP(K532,$CF$3:$CT$60,10,0),0)</f>
        <v>0</v>
      </c>
      <c r="DN536" s="32">
        <f>IFERROR(VLOOKUP(K533,$CF$3:$CT$60,11,0),0)</f>
        <v>0</v>
      </c>
      <c r="DO536" s="32">
        <f>IFERROR(VLOOKUP(K534,$CF$3:$CT$60,12,0),0)</f>
        <v>0</v>
      </c>
      <c r="DP536" s="32">
        <f>IFERROR(VLOOKUP(K535,$CF$3:$CT$60,13,0),0)</f>
        <v>0</v>
      </c>
      <c r="DQ536" s="32">
        <f>IFERROR(VLOOKUP(K536,$CF$3:$CT$60,14,0),0)</f>
        <v>0</v>
      </c>
      <c r="DR536" s="32">
        <f>IFERROR(VLOOKUP(K537,$CF$3:$CT$60,15,0),0)</f>
        <v>0</v>
      </c>
      <c r="DS536" s="32">
        <f>IFERROR(VLOOKUP(K538,$CF$3:$CT$60,16,0),0)</f>
        <v>0</v>
      </c>
      <c r="DT536" s="35"/>
    </row>
    <row r="537" spans="1:124" ht="23" customHeight="1" thickBot="1">
      <c r="A537" s="107"/>
      <c r="B537" s="108"/>
      <c r="C537" s="109"/>
      <c r="D537" s="108"/>
      <c r="E537" s="109"/>
      <c r="F537" s="108"/>
      <c r="G537" s="109"/>
      <c r="H537" s="108"/>
      <c r="I537" s="109"/>
      <c r="J537" s="108"/>
      <c r="K537" s="109"/>
      <c r="M537" s="82">
        <f t="shared" si="162"/>
        <v>0</v>
      </c>
      <c r="N537" s="50" t="str">
        <f>IF(DR532=0,"BOŞ",IF(DR532=1,"DERS",IF(DR532&gt;1,"ÇAKIŞMA")))</f>
        <v>BOŞ</v>
      </c>
      <c r="O537" s="50" t="str">
        <f>IF(DR533=0,"BOŞ",IF(DR533=1,"DERS",IF(DR533&gt;1,"ÇAKIŞMA")))</f>
        <v>BOŞ</v>
      </c>
      <c r="P537" s="50" t="str">
        <f>IF(DR534=0,"BOŞ",IF(DR534=1,"DERS",IF(DR534&gt;1,"ÇAKIŞMA")))</f>
        <v>BOŞ</v>
      </c>
      <c r="Q537" s="50" t="str">
        <f>IF(DR535=0,"BOŞ",IF(DR535=1,"DERS",IF(DR535&gt;1,"ÇAKIŞMA")))</f>
        <v>BOŞ</v>
      </c>
      <c r="R537" s="51" t="str">
        <f>IF(DR536=0,"BOŞ",IF(DR536=1,"DERS",IF(DR536&gt;1,"ÇAKIŞMA")))</f>
        <v>BOŞ</v>
      </c>
    </row>
    <row r="538" spans="1:124" ht="23" customHeight="1" thickBot="1">
      <c r="A538" s="107"/>
      <c r="B538" s="108"/>
      <c r="C538" s="109"/>
      <c r="D538" s="108"/>
      <c r="E538" s="109"/>
      <c r="F538" s="108"/>
      <c r="G538" s="109"/>
      <c r="H538" s="108"/>
      <c r="I538" s="109"/>
      <c r="J538" s="108"/>
      <c r="K538" s="109"/>
      <c r="M538" s="82">
        <f t="shared" si="162"/>
        <v>0</v>
      </c>
      <c r="N538" s="50" t="str">
        <f>IF(DS532=0,"BOŞ",IF(DS532=1,"DERS",IF(DS532&gt;1,"ÇAKIŞMA")))</f>
        <v>BOŞ</v>
      </c>
      <c r="O538" s="50" t="str">
        <f>IF(DS533=0,"BOŞ",IF(DS533=1,"DERS",IF(DS533&gt;1,"ÇAKIŞMA")))</f>
        <v>BOŞ</v>
      </c>
      <c r="P538" s="50" t="str">
        <f>IF(DS534=0,"BOŞ",IF(DS534=1,"DERS",IF(DS534&gt;1,"ÇAKIŞMA")))</f>
        <v>BOŞ</v>
      </c>
      <c r="Q538" s="50" t="str">
        <f>IF(DS535=0,"BOŞ",IF(DS535=1,"DERS",IF(DS535&gt;1,"ÇAKIŞMA")))</f>
        <v>BOŞ</v>
      </c>
      <c r="R538" s="51" t="str">
        <f>IF(DS536=0,"BOŞ",IF(DS536=1,"DERS",IF(DS536&gt;1,"ÇAKIŞMA")))</f>
        <v>BOŞ</v>
      </c>
    </row>
    <row r="539" spans="1:124" ht="23" customHeight="1" thickBot="1">
      <c r="A539" s="110"/>
      <c r="B539" s="111"/>
      <c r="C539" s="112"/>
      <c r="D539" s="111"/>
      <c r="E539" s="112"/>
      <c r="F539" s="111"/>
      <c r="G539" s="112"/>
      <c r="H539" s="111"/>
      <c r="I539" s="112"/>
      <c r="J539" s="111"/>
      <c r="K539" s="112"/>
      <c r="M539" s="71" t="str">
        <f>IF($A530="BİLGİSAYAR PROGRAMCILIĞI (İ.Ö.)"," ",IF($A530="ELEKTRİK (İ.Ö.)"," ",IF($A530="MUHASEBE VE VERGİ UYGULAMALARI (İ.Ö.)"," ",IF($A530="ORMANCILIK VE ORMAN ÜRÜNLERİ (İ.Ö.)"," ","00.00"))))</f>
        <v>00.00</v>
      </c>
      <c r="N539" s="52"/>
      <c r="O539" s="52"/>
      <c r="P539" s="52"/>
      <c r="Q539" s="52"/>
      <c r="R539" s="53"/>
    </row>
  </sheetData>
  <dataConsolidate function="var"/>
  <mergeCells count="503">
    <mergeCell ref="I78:K78"/>
    <mergeCell ref="CG1:CT1"/>
    <mergeCell ref="AZ1:AZ2"/>
    <mergeCell ref="BA1:BN1"/>
    <mergeCell ref="BP1:BP2"/>
    <mergeCell ref="BQ1:CD1"/>
    <mergeCell ref="CF1:CF2"/>
    <mergeCell ref="U1:AH1"/>
    <mergeCell ref="T1:T2"/>
    <mergeCell ref="AJ1:AJ2"/>
    <mergeCell ref="AK1:AX1"/>
    <mergeCell ref="I1:K1"/>
    <mergeCell ref="A387:E387"/>
    <mergeCell ref="F387:H387"/>
    <mergeCell ref="I387:K387"/>
    <mergeCell ref="N387:R387"/>
    <mergeCell ref="F409:H409"/>
    <mergeCell ref="I409:K409"/>
    <mergeCell ref="N409:R409"/>
    <mergeCell ref="B388:C388"/>
    <mergeCell ref="D388:E388"/>
    <mergeCell ref="F388:G388"/>
    <mergeCell ref="H388:I388"/>
    <mergeCell ref="J388:K388"/>
    <mergeCell ref="A398:E398"/>
    <mergeCell ref="F398:H398"/>
    <mergeCell ref="I398:K398"/>
    <mergeCell ref="N398:R398"/>
    <mergeCell ref="B399:C399"/>
    <mergeCell ref="D399:E399"/>
    <mergeCell ref="F399:G399"/>
    <mergeCell ref="H399:I399"/>
    <mergeCell ref="J399:K399"/>
    <mergeCell ref="J366:K366"/>
    <mergeCell ref="A376:E376"/>
    <mergeCell ref="F376:H376"/>
    <mergeCell ref="I376:K376"/>
    <mergeCell ref="N376:R376"/>
    <mergeCell ref="B377:C377"/>
    <mergeCell ref="D377:E377"/>
    <mergeCell ref="F377:G377"/>
    <mergeCell ref="H377:I377"/>
    <mergeCell ref="J377:K377"/>
    <mergeCell ref="B366:C366"/>
    <mergeCell ref="D366:E366"/>
    <mergeCell ref="F366:G366"/>
    <mergeCell ref="H366:I366"/>
    <mergeCell ref="N354:R354"/>
    <mergeCell ref="B355:C355"/>
    <mergeCell ref="D355:E355"/>
    <mergeCell ref="F355:G355"/>
    <mergeCell ref="H355:I355"/>
    <mergeCell ref="J355:K355"/>
    <mergeCell ref="A365:E365"/>
    <mergeCell ref="F365:H365"/>
    <mergeCell ref="I365:K365"/>
    <mergeCell ref="N365:R365"/>
    <mergeCell ref="A354:E354"/>
    <mergeCell ref="F354:H354"/>
    <mergeCell ref="I354:K354"/>
    <mergeCell ref="N320:R320"/>
    <mergeCell ref="N332:R332"/>
    <mergeCell ref="B333:C333"/>
    <mergeCell ref="D333:E333"/>
    <mergeCell ref="F333:G333"/>
    <mergeCell ref="H333:I333"/>
    <mergeCell ref="J333:K333"/>
    <mergeCell ref="A343:E343"/>
    <mergeCell ref="F343:H343"/>
    <mergeCell ref="I343:K343"/>
    <mergeCell ref="N343:R343"/>
    <mergeCell ref="F321:G321"/>
    <mergeCell ref="H321:I321"/>
    <mergeCell ref="J321:K321"/>
    <mergeCell ref="N309:R309"/>
    <mergeCell ref="N298:R298"/>
    <mergeCell ref="B310:C310"/>
    <mergeCell ref="D310:E310"/>
    <mergeCell ref="F310:G310"/>
    <mergeCell ref="H310:I310"/>
    <mergeCell ref="J310:K310"/>
    <mergeCell ref="B299:C299"/>
    <mergeCell ref="D299:E299"/>
    <mergeCell ref="F299:G299"/>
    <mergeCell ref="H299:I299"/>
    <mergeCell ref="J299:K299"/>
    <mergeCell ref="A309:E309"/>
    <mergeCell ref="F309:H309"/>
    <mergeCell ref="I309:K309"/>
    <mergeCell ref="B277:C277"/>
    <mergeCell ref="D277:E277"/>
    <mergeCell ref="F277:G277"/>
    <mergeCell ref="H277:I277"/>
    <mergeCell ref="J277:K277"/>
    <mergeCell ref="A287:E287"/>
    <mergeCell ref="F287:H287"/>
    <mergeCell ref="I287:K287"/>
    <mergeCell ref="N287:R287"/>
    <mergeCell ref="B266:C266"/>
    <mergeCell ref="D266:E266"/>
    <mergeCell ref="F266:G266"/>
    <mergeCell ref="H266:I266"/>
    <mergeCell ref="J266:K266"/>
    <mergeCell ref="A276:E276"/>
    <mergeCell ref="F276:H276"/>
    <mergeCell ref="I276:K276"/>
    <mergeCell ref="N276:R276"/>
    <mergeCell ref="B255:C255"/>
    <mergeCell ref="D255:E255"/>
    <mergeCell ref="F255:G255"/>
    <mergeCell ref="H255:I255"/>
    <mergeCell ref="J255:K255"/>
    <mergeCell ref="A265:E265"/>
    <mergeCell ref="F265:H265"/>
    <mergeCell ref="I265:K265"/>
    <mergeCell ref="N265:R265"/>
    <mergeCell ref="B244:C244"/>
    <mergeCell ref="D244:E244"/>
    <mergeCell ref="F244:G244"/>
    <mergeCell ref="H244:I244"/>
    <mergeCell ref="J244:K244"/>
    <mergeCell ref="A254:E254"/>
    <mergeCell ref="F254:H254"/>
    <mergeCell ref="I254:K254"/>
    <mergeCell ref="N254:R254"/>
    <mergeCell ref="B233:C233"/>
    <mergeCell ref="D233:E233"/>
    <mergeCell ref="F233:G233"/>
    <mergeCell ref="H233:I233"/>
    <mergeCell ref="J233:K233"/>
    <mergeCell ref="A243:E243"/>
    <mergeCell ref="F243:H243"/>
    <mergeCell ref="I243:K243"/>
    <mergeCell ref="N243:R243"/>
    <mergeCell ref="B222:C222"/>
    <mergeCell ref="D222:E222"/>
    <mergeCell ref="F222:G222"/>
    <mergeCell ref="H222:I222"/>
    <mergeCell ref="J222:K222"/>
    <mergeCell ref="A232:E232"/>
    <mergeCell ref="F232:H232"/>
    <mergeCell ref="I232:K232"/>
    <mergeCell ref="N232:R232"/>
    <mergeCell ref="B211:C211"/>
    <mergeCell ref="D211:E211"/>
    <mergeCell ref="F211:G211"/>
    <mergeCell ref="H211:I211"/>
    <mergeCell ref="J211:K211"/>
    <mergeCell ref="A221:E221"/>
    <mergeCell ref="F221:H221"/>
    <mergeCell ref="I221:K221"/>
    <mergeCell ref="N221:R221"/>
    <mergeCell ref="B200:C200"/>
    <mergeCell ref="D200:E200"/>
    <mergeCell ref="F200:G200"/>
    <mergeCell ref="H200:I200"/>
    <mergeCell ref="J200:K200"/>
    <mergeCell ref="A210:E210"/>
    <mergeCell ref="F210:H210"/>
    <mergeCell ref="I210:K210"/>
    <mergeCell ref="N210:R210"/>
    <mergeCell ref="B189:C189"/>
    <mergeCell ref="D189:E189"/>
    <mergeCell ref="F189:G189"/>
    <mergeCell ref="H189:I189"/>
    <mergeCell ref="J189:K189"/>
    <mergeCell ref="A199:E199"/>
    <mergeCell ref="F199:H199"/>
    <mergeCell ref="I199:K199"/>
    <mergeCell ref="N199:R199"/>
    <mergeCell ref="B178:C178"/>
    <mergeCell ref="D178:E178"/>
    <mergeCell ref="F178:G178"/>
    <mergeCell ref="H178:I178"/>
    <mergeCell ref="J178:K178"/>
    <mergeCell ref="A188:E188"/>
    <mergeCell ref="F188:H188"/>
    <mergeCell ref="I188:K188"/>
    <mergeCell ref="N188:R188"/>
    <mergeCell ref="B167:C167"/>
    <mergeCell ref="D167:E167"/>
    <mergeCell ref="F167:G167"/>
    <mergeCell ref="H167:I167"/>
    <mergeCell ref="J167:K167"/>
    <mergeCell ref="A177:E177"/>
    <mergeCell ref="F177:H177"/>
    <mergeCell ref="I177:K177"/>
    <mergeCell ref="N177:R177"/>
    <mergeCell ref="B156:C156"/>
    <mergeCell ref="D156:E156"/>
    <mergeCell ref="F156:G156"/>
    <mergeCell ref="H156:I156"/>
    <mergeCell ref="J156:K156"/>
    <mergeCell ref="A166:E166"/>
    <mergeCell ref="F166:H166"/>
    <mergeCell ref="I166:K166"/>
    <mergeCell ref="N166:R166"/>
    <mergeCell ref="B145:C145"/>
    <mergeCell ref="D145:E145"/>
    <mergeCell ref="F145:G145"/>
    <mergeCell ref="H145:I145"/>
    <mergeCell ref="J145:K145"/>
    <mergeCell ref="A155:E155"/>
    <mergeCell ref="F155:H155"/>
    <mergeCell ref="I155:K155"/>
    <mergeCell ref="N155:R155"/>
    <mergeCell ref="B134:C134"/>
    <mergeCell ref="D134:E134"/>
    <mergeCell ref="F134:G134"/>
    <mergeCell ref="H134:I134"/>
    <mergeCell ref="J134:K134"/>
    <mergeCell ref="A144:E144"/>
    <mergeCell ref="F144:H144"/>
    <mergeCell ref="I144:K144"/>
    <mergeCell ref="N144:R144"/>
    <mergeCell ref="B123:C123"/>
    <mergeCell ref="D123:E123"/>
    <mergeCell ref="F123:G123"/>
    <mergeCell ref="H123:I123"/>
    <mergeCell ref="J123:K123"/>
    <mergeCell ref="A133:E133"/>
    <mergeCell ref="F133:H133"/>
    <mergeCell ref="I133:K133"/>
    <mergeCell ref="N133:R133"/>
    <mergeCell ref="B112:C112"/>
    <mergeCell ref="D112:E112"/>
    <mergeCell ref="F112:G112"/>
    <mergeCell ref="H112:I112"/>
    <mergeCell ref="J112:K112"/>
    <mergeCell ref="A122:E122"/>
    <mergeCell ref="F122:H122"/>
    <mergeCell ref="I122:K122"/>
    <mergeCell ref="N122:R122"/>
    <mergeCell ref="B101:C101"/>
    <mergeCell ref="D101:E101"/>
    <mergeCell ref="F101:G101"/>
    <mergeCell ref="H101:I101"/>
    <mergeCell ref="J101:K101"/>
    <mergeCell ref="A111:E111"/>
    <mergeCell ref="F111:H111"/>
    <mergeCell ref="I111:K111"/>
    <mergeCell ref="N111:R111"/>
    <mergeCell ref="B90:C90"/>
    <mergeCell ref="D90:E90"/>
    <mergeCell ref="F90:G90"/>
    <mergeCell ref="H90:I90"/>
    <mergeCell ref="J90:K90"/>
    <mergeCell ref="A100:E100"/>
    <mergeCell ref="F100:H100"/>
    <mergeCell ref="I100:K100"/>
    <mergeCell ref="N100:R100"/>
    <mergeCell ref="B79:C79"/>
    <mergeCell ref="D79:E79"/>
    <mergeCell ref="F79:G79"/>
    <mergeCell ref="H79:I79"/>
    <mergeCell ref="J79:K79"/>
    <mergeCell ref="A89:E89"/>
    <mergeCell ref="F89:H89"/>
    <mergeCell ref="I89:K89"/>
    <mergeCell ref="N89:R89"/>
    <mergeCell ref="A56:E56"/>
    <mergeCell ref="F56:H56"/>
    <mergeCell ref="I56:K56"/>
    <mergeCell ref="N56:R56"/>
    <mergeCell ref="B68:C68"/>
    <mergeCell ref="D68:E68"/>
    <mergeCell ref="F68:G68"/>
    <mergeCell ref="H68:I68"/>
    <mergeCell ref="J68:K68"/>
    <mergeCell ref="B57:C57"/>
    <mergeCell ref="D57:E57"/>
    <mergeCell ref="F57:G57"/>
    <mergeCell ref="H57:I57"/>
    <mergeCell ref="J57:K57"/>
    <mergeCell ref="A67:E67"/>
    <mergeCell ref="F67:H67"/>
    <mergeCell ref="I67:K67"/>
    <mergeCell ref="A45:E45"/>
    <mergeCell ref="F45:H45"/>
    <mergeCell ref="I45:K45"/>
    <mergeCell ref="N45:R45"/>
    <mergeCell ref="B46:C46"/>
    <mergeCell ref="D46:E46"/>
    <mergeCell ref="F46:G46"/>
    <mergeCell ref="H46:I46"/>
    <mergeCell ref="J46:K46"/>
    <mergeCell ref="A34:E34"/>
    <mergeCell ref="F34:H34"/>
    <mergeCell ref="I34:K34"/>
    <mergeCell ref="N34:R34"/>
    <mergeCell ref="B35:C35"/>
    <mergeCell ref="D35:E35"/>
    <mergeCell ref="F35:G35"/>
    <mergeCell ref="H35:I35"/>
    <mergeCell ref="J35:K35"/>
    <mergeCell ref="A23:E23"/>
    <mergeCell ref="F23:H23"/>
    <mergeCell ref="I23:K23"/>
    <mergeCell ref="N23:R23"/>
    <mergeCell ref="B24:C24"/>
    <mergeCell ref="D24:E24"/>
    <mergeCell ref="F24:G24"/>
    <mergeCell ref="H24:I24"/>
    <mergeCell ref="J24:K24"/>
    <mergeCell ref="A1:E1"/>
    <mergeCell ref="F1:H1"/>
    <mergeCell ref="B2:C2"/>
    <mergeCell ref="D2:E2"/>
    <mergeCell ref="F2:G2"/>
    <mergeCell ref="H2:I2"/>
    <mergeCell ref="J2:K2"/>
    <mergeCell ref="B13:C13"/>
    <mergeCell ref="D13:E13"/>
    <mergeCell ref="F13:G13"/>
    <mergeCell ref="H13:I13"/>
    <mergeCell ref="J13:K13"/>
    <mergeCell ref="DQ78:DT78"/>
    <mergeCell ref="DQ89:DT89"/>
    <mergeCell ref="DQ100:DT100"/>
    <mergeCell ref="DQ111:DT111"/>
    <mergeCell ref="DQ122:DT122"/>
    <mergeCell ref="DQ133:DT133"/>
    <mergeCell ref="DQ144:DT144"/>
    <mergeCell ref="DQ155:DT155"/>
    <mergeCell ref="N1:R1"/>
    <mergeCell ref="N12:R12"/>
    <mergeCell ref="CV1:CV2"/>
    <mergeCell ref="CW1:DJ1"/>
    <mergeCell ref="DQ1:DT1"/>
    <mergeCell ref="DQ12:DT12"/>
    <mergeCell ref="DQ23:DT23"/>
    <mergeCell ref="DQ34:DT34"/>
    <mergeCell ref="DQ45:DT45"/>
    <mergeCell ref="DQ56:DT56"/>
    <mergeCell ref="DQ67:DT67"/>
    <mergeCell ref="N78:R78"/>
    <mergeCell ref="N67:R67"/>
    <mergeCell ref="DQ166:DT166"/>
    <mergeCell ref="DQ177:DT177"/>
    <mergeCell ref="DQ188:DT188"/>
    <mergeCell ref="DQ199:DT199"/>
    <mergeCell ref="DQ210:DT210"/>
    <mergeCell ref="DQ221:DT221"/>
    <mergeCell ref="DQ232:DT232"/>
    <mergeCell ref="DQ243:DT243"/>
    <mergeCell ref="DQ254:DT254"/>
    <mergeCell ref="DQ354:DT354"/>
    <mergeCell ref="DQ365:DT365"/>
    <mergeCell ref="DQ376:DT376"/>
    <mergeCell ref="DQ387:DT387"/>
    <mergeCell ref="DQ398:DT398"/>
    <mergeCell ref="DQ409:DT409"/>
    <mergeCell ref="DQ265:DT265"/>
    <mergeCell ref="DQ276:DT276"/>
    <mergeCell ref="DQ287:DT287"/>
    <mergeCell ref="DQ298:DT298"/>
    <mergeCell ref="DQ309:DT309"/>
    <mergeCell ref="DQ320:DT320"/>
    <mergeCell ref="DQ332:DT332"/>
    <mergeCell ref="DQ343:DT343"/>
    <mergeCell ref="B432:C432"/>
    <mergeCell ref="D432:E432"/>
    <mergeCell ref="F432:G432"/>
    <mergeCell ref="H432:I432"/>
    <mergeCell ref="J432:K432"/>
    <mergeCell ref="DQ420:DT420"/>
    <mergeCell ref="DQ431:DT431"/>
    <mergeCell ref="A420:E420"/>
    <mergeCell ref="F420:H420"/>
    <mergeCell ref="I420:K420"/>
    <mergeCell ref="N420:R420"/>
    <mergeCell ref="B421:C421"/>
    <mergeCell ref="D421:E421"/>
    <mergeCell ref="F421:G421"/>
    <mergeCell ref="H421:I421"/>
    <mergeCell ref="J421:K421"/>
    <mergeCell ref="A431:E431"/>
    <mergeCell ref="F431:H431"/>
    <mergeCell ref="I431:K431"/>
    <mergeCell ref="N431:R431"/>
    <mergeCell ref="B288:C288"/>
    <mergeCell ref="D288:E288"/>
    <mergeCell ref="F288:G288"/>
    <mergeCell ref="H288:I288"/>
    <mergeCell ref="B344:C344"/>
    <mergeCell ref="D344:E344"/>
    <mergeCell ref="F344:G344"/>
    <mergeCell ref="H344:I344"/>
    <mergeCell ref="J344:K344"/>
    <mergeCell ref="B410:C410"/>
    <mergeCell ref="D410:E410"/>
    <mergeCell ref="F410:G410"/>
    <mergeCell ref="H410:I410"/>
    <mergeCell ref="J410:K410"/>
    <mergeCell ref="F12:H12"/>
    <mergeCell ref="A298:E298"/>
    <mergeCell ref="F298:H298"/>
    <mergeCell ref="I298:K298"/>
    <mergeCell ref="A320:E320"/>
    <mergeCell ref="F320:H320"/>
    <mergeCell ref="I320:K320"/>
    <mergeCell ref="A332:E332"/>
    <mergeCell ref="F332:H332"/>
    <mergeCell ref="I332:K332"/>
    <mergeCell ref="A409:E409"/>
    <mergeCell ref="A331:K331"/>
    <mergeCell ref="A12:E12"/>
    <mergeCell ref="I12:K12"/>
    <mergeCell ref="A78:E78"/>
    <mergeCell ref="F78:H78"/>
    <mergeCell ref="J288:K288"/>
    <mergeCell ref="B321:C321"/>
    <mergeCell ref="D321:E321"/>
    <mergeCell ref="DQ442:DT442"/>
    <mergeCell ref="A442:E442"/>
    <mergeCell ref="F442:H442"/>
    <mergeCell ref="I442:K442"/>
    <mergeCell ref="N442:R442"/>
    <mergeCell ref="B443:C443"/>
    <mergeCell ref="D443:E443"/>
    <mergeCell ref="F443:G443"/>
    <mergeCell ref="H443:I443"/>
    <mergeCell ref="J443:K443"/>
    <mergeCell ref="A453:E453"/>
    <mergeCell ref="F453:H453"/>
    <mergeCell ref="I453:K453"/>
    <mergeCell ref="N453:R453"/>
    <mergeCell ref="B454:C454"/>
    <mergeCell ref="D454:E454"/>
    <mergeCell ref="F454:G454"/>
    <mergeCell ref="H454:I454"/>
    <mergeCell ref="J454:K454"/>
    <mergeCell ref="A464:E464"/>
    <mergeCell ref="F464:H464"/>
    <mergeCell ref="I464:K464"/>
    <mergeCell ref="N464:R464"/>
    <mergeCell ref="B465:C465"/>
    <mergeCell ref="D465:E465"/>
    <mergeCell ref="B498:C498"/>
    <mergeCell ref="D498:E498"/>
    <mergeCell ref="F498:G498"/>
    <mergeCell ref="H498:I498"/>
    <mergeCell ref="J498:K498"/>
    <mergeCell ref="A486:E486"/>
    <mergeCell ref="F486:H486"/>
    <mergeCell ref="I486:K486"/>
    <mergeCell ref="N486:R486"/>
    <mergeCell ref="B487:C487"/>
    <mergeCell ref="D487:E487"/>
    <mergeCell ref="F487:G487"/>
    <mergeCell ref="H487:I487"/>
    <mergeCell ref="J487:K487"/>
    <mergeCell ref="F465:G465"/>
    <mergeCell ref="H465:I465"/>
    <mergeCell ref="J465:K465"/>
    <mergeCell ref="N508:R508"/>
    <mergeCell ref="B509:C509"/>
    <mergeCell ref="D509:E509"/>
    <mergeCell ref="F509:G509"/>
    <mergeCell ref="H509:I509"/>
    <mergeCell ref="J509:K509"/>
    <mergeCell ref="DQ453:DT453"/>
    <mergeCell ref="DQ464:DT464"/>
    <mergeCell ref="DQ475:DT475"/>
    <mergeCell ref="DQ486:DT486"/>
    <mergeCell ref="DQ497:DT497"/>
    <mergeCell ref="A497:E497"/>
    <mergeCell ref="F497:H497"/>
    <mergeCell ref="I497:K497"/>
    <mergeCell ref="N497:R497"/>
    <mergeCell ref="A475:E475"/>
    <mergeCell ref="F475:H475"/>
    <mergeCell ref="I475:K475"/>
    <mergeCell ref="N475:R475"/>
    <mergeCell ref="B476:C476"/>
    <mergeCell ref="D476:E476"/>
    <mergeCell ref="F476:G476"/>
    <mergeCell ref="H476:I476"/>
    <mergeCell ref="J476:K476"/>
    <mergeCell ref="DQ508:DT508"/>
    <mergeCell ref="DQ519:DT519"/>
    <mergeCell ref="DQ530:DT530"/>
    <mergeCell ref="A530:E530"/>
    <mergeCell ref="F530:H530"/>
    <mergeCell ref="I530:K530"/>
    <mergeCell ref="N530:R530"/>
    <mergeCell ref="B531:C531"/>
    <mergeCell ref="D531:E531"/>
    <mergeCell ref="F531:G531"/>
    <mergeCell ref="H531:I531"/>
    <mergeCell ref="J531:K531"/>
    <mergeCell ref="A519:E519"/>
    <mergeCell ref="F519:H519"/>
    <mergeCell ref="I519:K519"/>
    <mergeCell ref="N519:R519"/>
    <mergeCell ref="B520:C520"/>
    <mergeCell ref="D520:E520"/>
    <mergeCell ref="F520:G520"/>
    <mergeCell ref="H520:I520"/>
    <mergeCell ref="J520:K520"/>
    <mergeCell ref="A508:E508"/>
    <mergeCell ref="F508:H508"/>
    <mergeCell ref="I508:K508"/>
  </mergeCells>
  <conditionalFormatting sqref="M1:R1048576">
    <cfRule type="cellIs" dxfId="3" priority="1" operator="equal">
      <formula>"BOŞ"</formula>
    </cfRule>
    <cfRule type="cellIs" dxfId="2" priority="4" operator="equal">
      <formula>"ÇAKIŞMA"</formula>
    </cfRule>
  </conditionalFormatting>
  <conditionalFormatting sqref="N3">
    <cfRule type="colorScale" priority="43">
      <colorScale>
        <cfvo type="formula" val="&quot;ÇAKIŞMA&quot;"/>
        <cfvo type="max"/>
        <color theme="5" tint="-0.249977111117893"/>
        <color rgb="FFFFEF9C"/>
      </colorScale>
    </cfRule>
  </conditionalFormatting>
  <conditionalFormatting sqref="N1:R1048576">
    <cfRule type="cellIs" dxfId="1" priority="2" operator="equal">
      <formula>"DERS"</formula>
    </cfRule>
    <cfRule type="cellIs" dxfId="0" priority="3" operator="equal">
      <formula>"BOŞ"</formula>
    </cfRule>
  </conditionalFormatting>
  <dataValidations count="3">
    <dataValidation type="list" allowBlank="1" showInputMessage="1" showErrorMessage="1" sqref="G99 I143 C408 E308 I242 K330 A408 K308 C397 I330 G11 I308 G353 G330 I11 G308 A397 C330 E154 A308 K342 A330:A331 I22 C308 E386 K44 C297 G209 A419 G198 E419 E430 I154 C430 C319 A430 I110 I99 I430 K264 G430 A364 K430 I33 I319 K66 G419 E408 E11 C11 A353 G55 A11 I364 A22 K11 K110 E22 G121 C22 A319 E33 G319 A33 E342 C33 G22 E297 I342 I44 C121 E44 I386 C353 K319 A44 C165 C44 I121 C55 I55 G286 A375 A55 K297 A66 K253 E220 C143 E66 E364 A77 K275 C154 K408 C77 A386 G88 K386 E88 C386 A88 I397 C88 G154 G44 K364 A99 E375 A110 I375 K99 G364 C110 G33 G77 G342 A121 I66 E132 K187 C132 G176 A132 C375 E121 G231 A143 K397 A154 C66 I297 C187 G143 K77 K154 G264 A165 C99 E176 K88 K165 G66 A176 E264 G165 C364 I176 E353 E397 E99 G397 E253 K176 K22 A187 E77 A198 K209 C198 E319 I198 I231 I187 G220 K132 K143 A209 E209 I209 K33 G297 G187 C220 E198 C209 C242 A220 E187 I220 K220 K198 E55 E143 K353 C231 K121 A231 G132 A242 E110 K231 C342 E242 C176 E231 I408 G242 K375 A253 I275 K242 G110 C253 G408 C264 K419 I253 I88 A264 I132 G253 E286 C275 I286 I77 I353 I264 A342 A275 E165 A286 K55 C286 I419 E275 G375 G275 G386 I165 K286 A297 E330 C474 A474 A485 E485 E496 C496 A496 I496 G496 K496 G485 E474 K474 I474 G474 K485 I485 E507 C507 A507 I507 G507 K507 E518 C518 A518 I518 G518 K518 E529 C529 A529 I529 G529 K529" xr:uid="{00000000-0002-0000-0100-000000000000}">
      <formula1>$G$2:$G$50</formula1>
    </dataValidation>
    <dataValidation type="list" allowBlank="1" showInputMessage="1" showErrorMessage="1" sqref="J65" xr:uid="{00000000-0002-0000-0100-000001000000}">
      <formula1>$Z$2:$Z$100</formula1>
    </dataValidation>
    <dataValidation type="list" allowBlank="1" showInputMessage="1" showErrorMessage="1" sqref="I530:K530 I519:K519 I508:K508 I497:K497 I486:K486 I475:K475 I464:K464 I453:K453 I442:K442 I431:K431 I420:K420 I409:K409 I398:K398 I387:K387 I376:K376 I365:K365 I354:K354 I343:K343 I332:K332 I320:K320 I309:K309 I298:K298 I287:K287 I276:K276 I265:K265 I254:K254 I243:K243 I232:K232 I221:K221 I210:K210 I199:K199 I188:K188 I177:K177 I166:K166 I155:K155 I144:K144 I133:K133 I122:K122 I111:K111 I100:K100 I89:K89 I78:K78 I67:K67 I56:K56 I45:K45 I34:K34 I23:K23 I12:K12 I1:K1 B477:B484 B433:K440 B422:K429 B367:K374 B345:K352 B334:K341 B510:K517 B499:K506 B532:K539 B521:K528 B322:K329 B455:K462 B311:K318 B466:K473 B300:K307 B289:K296 B278:K285 B36:K43 B3:K10 B256:K263 B234:K241 B212:K219 B69:K76 B201:K208 B190:K197 B267:K274 B102:K109 B168:K175 B223:K230 B157:K164 B146:K153 B245:K252 D477:K484 B135:K142 B124:K131 B444:K451 B113:K120 B91:K98 B80:K87 C411:C419 C477:C485 K58:K65 B58:I65 B47:K54 B25:K32 B179:K186 B14:K21 B488:K495 B411:B418 D411:K418 B389:K396 J58:J64 A409 A45 A1 A100 A420 A23 A34 A12 A56 A67 A78 A89 A111 A122 A133 A144 A155 A166 A177 A188 A199 A210 A221 A232 A243 A254 A265 A276 A287 A298 A309 A376 A387 A365 A398 A320 A332 A343 A354 A431 A442 A453 A464 A475 A486 A497 A508 A519 A530 F100 F287 F298 F1 F23 F111 F122 F133 F144 F155 F166 F177 F188 F199 F210 F221 F232 F243 F254 F265 F276 F309 F320 F332 F343 F354 F365 F376 F387 F398 F409 F89 F45 F420 F34 F12 F56 F67 F78 F431 F442 F453 F464 F475 F486 F497 F508 F519 F530 B400:K407 B378:K385 B356:K363" xr:uid="{00000000-0002-0000-0100-000002000000}">
      <formula1>#REF!</formula1>
    </dataValidation>
  </dataValidations>
  <pageMargins left="0.7" right="0.7" top="0.75" bottom="0.75" header="0.3" footer="0.3"/>
  <pageSetup paperSize="9" scale="47" fitToHeight="0" orientation="portrait" r:id="rId1"/>
  <rowBreaks count="5" manualBreakCount="5">
    <brk id="66" max="10" man="1"/>
    <brk id="132" max="10" man="1"/>
    <brk id="198" max="10" man="1"/>
    <brk id="264" max="10" man="1"/>
    <brk id="397" max="10" man="1"/>
  </rowBreaks>
  <colBreaks count="2" manualBreakCount="2">
    <brk id="11" max="1048575" man="1"/>
    <brk id="70"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İlk ve Acil Yardım</vt:lpstr>
      <vt:lpstr>Ders Programı</vt:lpstr>
      <vt:lpstr>'Ders Programı'!Yazdırma_Alanı</vt:lpstr>
      <vt:lpstr>'İlk ve Acil Yardım'!Yazdırma_Alanı</vt:lpstr>
    </vt:vector>
  </TitlesOfParts>
  <Company>-=[By 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dc:creator>
  <cp:lastModifiedBy>SB</cp:lastModifiedBy>
  <cp:lastPrinted>2020-10-04T10:58:34Z</cp:lastPrinted>
  <dcterms:created xsi:type="dcterms:W3CDTF">2013-11-05T05:50:10Z</dcterms:created>
  <dcterms:modified xsi:type="dcterms:W3CDTF">2026-09-10T07:59:21Z</dcterms:modified>
</cp:coreProperties>
</file>