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BuÇalışmaKitabı" defaultThemeVersion="124226"/>
  <mc:AlternateContent xmlns:mc="http://schemas.openxmlformats.org/markup-compatibility/2006">
    <mc:Choice Requires="x15">
      <x15ac:absPath xmlns:x15ac="http://schemas.microsoft.com/office/spreadsheetml/2010/11/ac" url="C:\Users\Abdullah\Downloads\"/>
    </mc:Choice>
  </mc:AlternateContent>
  <xr:revisionPtr revIDLastSave="0" documentId="13_ncr:1_{2C09CD4B-58B2-42EB-BCF3-AC8A42AF7C10}" xr6:coauthVersionLast="47" xr6:coauthVersionMax="47" xr10:uidLastSave="{00000000-0000-0000-0000-000000000000}"/>
  <bookViews>
    <workbookView xWindow="-120" yWindow="-120" windowWidth="20730" windowHeight="11160" tabRatio="697" xr2:uid="{00000000-000D-0000-FFFF-FFFF00000000}"/>
  </bookViews>
  <sheets>
    <sheet name="Evde Hasta Bakım Programı" sheetId="5" r:id="rId1"/>
    <sheet name="Ders Programı" sheetId="1" r:id="rId2"/>
  </sheets>
  <definedNames>
    <definedName name="_xlnm._FilterDatabase" localSheetId="1" hidden="1">'Ders Programı'!$A$1:$K$440</definedName>
    <definedName name="_xlnm.Print_Area" localSheetId="1">'Ders Programı'!$A$1:$K$418</definedName>
    <definedName name="_xlnm.Print_Area" localSheetId="0">'Evde Hasta Bakım Programı'!$A$1:$F$59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50" i="5" l="1"/>
  <c r="A53" i="5"/>
  <c r="A31" i="5"/>
  <c r="A34" i="5"/>
  <c r="A37" i="5"/>
  <c r="A40" i="5"/>
  <c r="A44" i="5"/>
  <c r="A47" i="5"/>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9" i="5"/>
  <c r="A16" i="5"/>
  <c r="A22" i="5"/>
  <c r="A25" i="5"/>
  <c r="A6" i="5"/>
  <c r="A12" i="5"/>
  <c r="A19"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<sst xmlns="http://schemas.openxmlformats.org/spreadsheetml/2006/main" count="893" uniqueCount="93">
  <si>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</si>
  <si>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</si>
  <si>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</si>
  <si>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</si>
  <si>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</si>
  <si>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</si>
  <si>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</si>
  <si>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</si>
  <si>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</si>
  <si>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</si>
  <si>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</si>
  <si>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</si>
  <si>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</si>
  <si>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</si>
  <si>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</si>
  <si>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</si>
  <si>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</si>
  <si>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</si>
  <si>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</si>
  <si>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</si>
  <si>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</si>
  <si>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</si>
  <si>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</si>
  <si>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</si>
  <si>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</si>
  <si>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</si>
  <si>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</si>
  <si>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</si>
  <si>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</si>
  <si>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</si>
  <si>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</si>
  <si>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</si>
  <si>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</si>
  <si>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</si>
  <si>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</si>
  <si>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</si>
  <si>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</si>
  <si>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</si>
  <si>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</si>
  <si>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</si>
  <si>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</si>
  <si>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</si>
  <si>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</si>
  <si>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</si>
  <si>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</si>
  <si>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</si>
  <si>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</si>
  <si>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</si>
  <si>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</si>
  <si>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</si>
  <si>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 xml:space="preserve">TRÜ- UZEM tarafından verilen dersler http://uzem.trabzon.edu.tr/ adresinde Ortak Dersler sekmesinden online olarak yürütülmektedir.                                                  </t>
  </si>
  <si>
    <t>UZEM (http://online.trabzon.edu.tr/)</t>
  </si>
  <si>
    <t>Bölüm Başkanı</t>
  </si>
  <si>
    <t>Öğr. Gör. Nazmi ARSLAN</t>
  </si>
  <si>
    <t>Dr. Öğr. Üyesi Engin Çağdaş BULUT</t>
  </si>
  <si>
    <t>Öğr. Gör. İlyas ÜN</t>
  </si>
  <si>
    <t>Öğr. Gör. Abdullah SARI</t>
  </si>
  <si>
    <t>TONYA MYO 2022-2023 BAHAR YARIYILI / FİZYOTERAPİ PROGRAMI 1. SINIF DERS PROGRAMI</t>
  </si>
  <si>
    <t>Öğr. Gör. Bayram DÜNDAR</t>
  </si>
  <si>
    <t>Öğr.Gör. Barış TÜRKER</t>
  </si>
  <si>
    <t xml:space="preserve">FZYT1104 Ortopedik Hastalıklar </t>
  </si>
  <si>
    <t>SFZYT1150 Fizyoterapide Palpasyon</t>
  </si>
  <si>
    <t>Öğr. Gör. Güldane DİNÇ</t>
  </si>
  <si>
    <t xml:space="preserve">SFZYT1154 Sporcu Sağlığı </t>
  </si>
  <si>
    <t>TDB1000 Türk Dili II</t>
  </si>
  <si>
    <t>AITB1000 Atatürk İlkeleri ve İnkılap Tarihi-II</t>
  </si>
  <si>
    <t>FZYT 2014 İşletmelerde Mesleki Eğitim II [FZYT2000 Klinik Uygulama-II ile birlikte]</t>
  </si>
  <si>
    <t>Öğr. Gör Bayram DÜNDAR Öğr. Gör Barış TÜRKER Öğr. Gör. Abdullah SARI Öğr. Gör. Güldane DİNÇ Öğr. Gör. Aydın YEŞİLYURT</t>
  </si>
  <si>
    <t>Hastane Uygulaması</t>
  </si>
  <si>
    <t xml:space="preserve">YDB1000 İngilizce-II </t>
  </si>
  <si>
    <t>Konferans Salonu</t>
  </si>
  <si>
    <t>DI</t>
  </si>
  <si>
    <t>DII</t>
  </si>
  <si>
    <t>DV</t>
  </si>
  <si>
    <t>FTR Lab</t>
  </si>
  <si>
    <t>FZYT1100 Fizyoterapide Ölçme ve Değerlendirme (TFT1008 Temel Ölçme ve Değerlendirme ile birlikte)</t>
  </si>
  <si>
    <t>FZYT1102 Fizik Tedavi Yöntemleri-II (FZYT1000 Fizik Tedavi Yöntemleri-II ve TFT1002 Elektroterapi II ile birlikte)</t>
  </si>
  <si>
    <t>FZYT1006 Temel Egzersiz Yaklaşımları</t>
  </si>
  <si>
    <t>SFZYT1140 Hastalık Bilgisi (FZYT1002 Hastalık Bilgisi, TFT1000 Hastalık Bilgisi ile birlikte)</t>
  </si>
  <si>
    <t>SFZYT1152 Kinezyoloji (FZYT1004 Kinezyoloji, TFT1010 Biyomekani ve Kinezyoloji ile birlikte)</t>
  </si>
  <si>
    <t>FZYT2008 Kişiler Arası İlişkiler</t>
  </si>
  <si>
    <t>FZYT2004 Klinik Karar Verme</t>
  </si>
  <si>
    <t>FZYT2204 Seminer (TFT2006 Seminer ile birlikte)</t>
  </si>
  <si>
    <t>FZYT2006 Meslek Etiği</t>
  </si>
  <si>
    <t>FZYT2200 Geriatrik Fizyoterapi</t>
  </si>
  <si>
    <t>FZYT2002 Nörolojik Hastalıklar</t>
  </si>
  <si>
    <t xml:space="preserve">NOT: SFZYT1142 İş Sağlığı ve Güvenliği dersini alacak öğrencilerin dersleri, İlk ve Acil Yardımı Programında verilen SIVAY1258 İş Sağlığı ve Güvenliği dersi (Perşembe 15:00 - 17:00 "Derslik 3")  ile ortak yapılacaktır.  </t>
  </si>
  <si>
    <t>TONYA MYO 2022-2023 BAHAR YARIYILI / FİZYOTERAPİ PROGRAMI 2. SINIF DERS PROGRAMI</t>
  </si>
  <si>
    <t>DIV</t>
  </si>
  <si>
    <t>Öğr. Gör. Damla KATLAN</t>
  </si>
  <si>
    <r>
      <rPr>
        <sz val="9"/>
        <color rgb="FFFF0000"/>
        <rFont val="Times New Roman"/>
        <family val="1"/>
        <charset val="162"/>
      </rPr>
      <t>(Ek Uygulama)</t>
    </r>
    <r>
      <rPr>
        <sz val="9"/>
        <color theme="1"/>
        <rFont val="Times New Roman"/>
        <family val="1"/>
        <charset val="162"/>
      </rPr>
      <t xml:space="preserve"> FZYT1006 Temel Egzersiz Yaklaşımları </t>
    </r>
  </si>
  <si>
    <r>
      <rPr>
        <sz val="9"/>
        <color rgb="FFFF0000"/>
        <rFont val="Times New Roman"/>
        <family val="1"/>
        <charset val="162"/>
      </rPr>
      <t>(Ek Uygulama)</t>
    </r>
    <r>
      <rPr>
        <sz val="9"/>
        <color theme="1"/>
        <rFont val="Times New Roman"/>
        <family val="1"/>
        <charset val="162"/>
      </rPr>
      <t xml:space="preserve"> FZYT1100 Fizyoterapide Ölçme ve Değerlendirme  (TFT1008 Temel Ölçme ve Değerlendirme ile birlikte)</t>
    </r>
  </si>
  <si>
    <r>
      <rPr>
        <sz val="9"/>
        <color rgb="FFFF0000"/>
        <rFont val="Times New Roman"/>
        <family val="1"/>
        <charset val="162"/>
      </rPr>
      <t>(Ek Uygulama)</t>
    </r>
    <r>
      <rPr>
        <sz val="9"/>
        <color theme="1"/>
        <rFont val="Times New Roman"/>
        <family val="1"/>
        <charset val="162"/>
      </rPr>
      <t xml:space="preserve"> FZYT1102 Fizik Tedavi Yöntemleri-II (FZYT1000 Fizik Tedavi Yöntemleri-II ve TFT1002 Elektroterapi II ile birlikte)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</si>
</sst>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b/>
      <sz val="9"/>
      <color theme="1"/>
      <name val="Tahoma"/>
      <family val="2"/>
      <charset val="162"/>
    </font>
    <font>
      <sz val="8"/>
      <color theme="1"/>
      <name val="Times New Roman"/>
      <family val="1"/>
      <charset val="162"/>
    </font>
    <font>
      <b/>
      <sz val="8"/>
      <color theme="1"/>
      <name val="Times New Roman"/>
      <family val="1"/>
      <charset val="162"/>
    </font>
    <font>
      <sz val="9"/>
      <color theme="1"/>
      <name val="Times New Roman"/>
      <family val="1"/>
      <charset val="162"/>
    </font>
    <font>
      <sz val="9"/>
      <color theme="1"/>
      <name val="Calibri"/>
      <family val="2"/>
      <charset val="162"/>
      <scheme val="minor"/>
    </font>
    <font>
      <b/>
      <sz val="9"/>
      <color theme="1"/>
      <name val="Times New Roman"/>
      <family val="1"/>
      <charset val="162"/>
    </font>
    <font>
      <u/>
      <sz val="9"/>
      <color theme="1"/>
      <name val="Times New Roman"/>
      <family val="1"/>
      <charset val="162"/>
    </font>
    <font>
      <b/>
      <sz val="14"/>
      <color theme="1"/>
      <name val="Times New Roman"/>
      <family val="1"/>
      <charset val="162"/>
    </font>
    <font>
      <sz val="9"/>
      <color rgb="FFFF0000"/>
      <name val="Times New Roman"/>
      <family val="1"/>
      <charset val="162"/>
    </font>
  </fonts>
  <fills count="13">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3">
    <xf numFmtId="0" fontId="0" fillId="0" borderId="0"/>
    <xf numFmtId="0" fontId="12" fillId="0" borderId="0"/>
    <xf numFmtId="0" fontId="13" fillId="0" borderId="0" applyNumberFormat="0" applyFill="0" applyBorder="0" applyAlignment="0" applyProtection="0"/>
  </cellStyleXfs>
  <cellXfs count="195">
    <xf numFmtId="0" fontId="0" fillId="0" borderId="0" xfId="0"/>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7" borderId="3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5" xfId="0" applyFont="1" applyFill="1" applyBorder="1" applyAlignment="1">
      <alignment horizontal="center" vertic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7"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6"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0" fillId="12" borderId="1" xfId="2" applyFont="1" applyFill="1" applyBorder="1" applyAlignment="1">
      <alignment horizontal="center" vertical="center" wrapText="1"/>
    </xf>
    <xf numFmtId="0" fontId="17" fillId="12" borderId="1" xfId="0" applyFont="1" applyFill="1" applyBorder="1" applyAlignment="1">
      <alignment horizontal="center" vertical="center" wrapText="1"/>
    </xf>
    <xf numFmtId="0" fontId="17" fillId="12" borderId="1" xfId="0" applyFont="1" applyFill="1" applyBorder="1" applyAlignment="1">
      <alignment horizontal="center" wrapText="1"/>
    </xf>
    <xf numFmtId="0" fontId="17" fillId="12" borderId="1" xfId="0" applyFont="1" applyFill="1" applyBorder="1" applyAlignment="1">
      <alignment horizontal="center" vertical="top" wrapText="1"/>
    </xf>
    <xf numFmtId="0" fontId="17" fillId="12" borderId="1" xfId="0" applyFont="1" applyFill="1" applyBorder="1"/>
    <xf numFmtId="0" fontId="15" fillId="12" borderId="1" xfId="0" applyFont="1" applyFill="1" applyBorder="1" applyAlignment="1">
      <alignment horizontal="center" wrapText="1"/>
    </xf>
    <xf numFmtId="0" fontId="15" fillId="12" borderId="1" xfId="0" applyFont="1" applyFill="1" applyBorder="1"/>
    <xf numFmtId="0" fontId="18" fillId="12" borderId="1" xfId="0" applyFont="1" applyFill="1" applyBorder="1"/>
    <xf numFmtId="0" fontId="18" fillId="12" borderId="1" xfId="0" applyFont="1" applyFill="1" applyBorder="1" applyAlignment="1">
      <alignment horizontal="center" vertical="center" wrapText="1"/>
    </xf>
    <xf numFmtId="0" fontId="14" fillId="12" borderId="1" xfId="0" applyFont="1" applyFill="1" applyBorder="1" applyAlignment="1">
      <alignment horizontal="center" vertical="center" wrapText="1"/>
    </xf>
    <xf numFmtId="0" fontId="14" fillId="12" borderId="1" xfId="0" applyFont="1" applyFill="1" applyBorder="1" applyAlignment="1">
      <alignment horizontal="center" vertical="center"/>
    </xf>
    <xf numFmtId="0" fontId="19" fillId="12" borderId="1" xfId="0" applyFont="1" applyFill="1" applyBorder="1" applyAlignment="1">
      <alignment horizontal="center" vertical="center" wrapText="1"/>
    </xf>
    <xf numFmtId="0" fontId="14" fillId="12" borderId="18" xfId="0" applyFont="1" applyFill="1" applyBorder="1" applyAlignment="1">
      <alignment horizontal="center" vertical="center" wrapText="1"/>
    </xf>
    <xf numFmtId="0" fontId="14" fillId="12" borderId="18" xfId="0" applyFont="1" applyFill="1" applyBorder="1" applyAlignment="1">
      <alignment horizontal="center" vertical="center"/>
    </xf>
    <xf numFmtId="0" fontId="17" fillId="12" borderId="1" xfId="0" applyFont="1" applyFill="1" applyBorder="1" applyAlignment="1">
      <alignment horizontal="center" vertical="center"/>
    </xf>
    <xf numFmtId="0" fontId="0" fillId="12" borderId="0" xfId="0" applyFill="1" applyAlignment="1">
      <alignment vertical="center"/>
    </xf>
    <xf numFmtId="0" fontId="8" fillId="12" borderId="0" xfId="0" applyFont="1" applyFill="1" applyAlignment="1">
      <alignment horizontal="center" vertical="center"/>
    </xf>
    <xf numFmtId="0" fontId="0" fillId="12" borderId="0" xfId="0" applyFill="1"/>
    <xf numFmtId="0" fontId="3" fillId="12" borderId="0" xfId="0" applyFont="1" applyFill="1" applyAlignment="1">
      <alignment horizontal="center" vertical="center"/>
    </xf>
    <xf numFmtId="0" fontId="0" fillId="12" borderId="0" xfId="0" applyFill="1" applyAlignment="1">
      <alignment horizontal="center"/>
    </xf>
    <xf numFmtId="0" fontId="14" fillId="12" borderId="0" xfId="0" applyFont="1" applyFill="1"/>
    <xf numFmtId="0" fontId="14" fillId="12" borderId="0" xfId="0" applyFont="1" applyFill="1" applyAlignment="1">
      <alignment horizontal="center"/>
    </xf>
    <xf numFmtId="0" fontId="16" fillId="12" borderId="1" xfId="0" applyFont="1" applyFill="1" applyBorder="1" applyAlignment="1">
      <alignment horizontal="left" vertical="center" wrapText="1"/>
    </xf>
    <xf numFmtId="0" fontId="16" fillId="12" borderId="1" xfId="0" applyFont="1" applyFill="1" applyBorder="1" applyAlignment="1">
      <alignment horizontal="left" vertical="center"/>
    </xf>
    <xf numFmtId="0" fontId="15" fillId="12" borderId="1" xfId="0" applyFont="1" applyFill="1" applyBorder="1" applyAlignment="1">
      <alignment horizontal="left" vertical="center" wrapText="1"/>
    </xf>
    <xf numFmtId="0" fontId="15" fillId="12" borderId="1" xfId="0" applyFont="1" applyFill="1" applyBorder="1" applyAlignment="1">
      <alignment vertical="center" wrapText="1"/>
    </xf>
    <xf numFmtId="0" fontId="0" fillId="12" borderId="0" xfId="0" applyFill="1" applyAlignment="1">
      <alignment horizontal="center" wrapText="1"/>
    </xf>
    <xf numFmtId="0" fontId="15" fillId="12" borderId="1" xfId="0" applyFont="1" applyFill="1" applyBorder="1" applyAlignment="1">
      <alignment horizontal="center" vertical="center" wrapText="1"/>
    </xf>
    <xf numFmtId="0" fontId="21" fillId="12" borderId="25" xfId="0" applyFont="1" applyFill="1" applyBorder="1" applyAlignment="1">
      <alignment horizontal="center" vertical="center" wrapText="1"/>
    </xf>
    <xf numFmtId="0" fontId="21" fillId="12" borderId="26" xfId="0" applyFont="1" applyFill="1" applyBorder="1" applyAlignment="1">
      <alignment horizontal="center" vertical="center" wrapText="1"/>
    </xf>
    <xf numFmtId="0" fontId="21" fillId="12" borderId="27" xfId="0" applyFont="1" applyFill="1" applyBorder="1" applyAlignment="1">
      <alignment horizontal="center" vertical="center" wrapText="1"/>
    </xf>
    <xf numFmtId="0" fontId="21" fillId="12" borderId="1" xfId="0" applyFont="1" applyFill="1" applyBorder="1" applyAlignment="1">
      <alignment horizontal="center" vertical="center" wrapText="1"/>
    </xf>
    <xf numFmtId="0" fontId="19" fillId="12" borderId="1" xfId="0" applyFont="1" applyFill="1" applyBorder="1" applyAlignment="1">
      <alignment horizontal="center" vertical="center" wrapText="1"/>
    </xf>
    <xf numFmtId="0" fontId="19" fillId="12" borderId="1" xfId="0" applyFont="1" applyFill="1" applyBorder="1" applyAlignment="1">
      <alignment horizontal="center"/>
    </xf>
    <xf numFmtId="0" fontId="0" fillId="12" borderId="0" xfId="0" applyFill="1" applyAlignment="1">
      <alignment horizontal="center"/>
    </xf>
    <xf numFmtId="0" fontId="16" fillId="12" borderId="1" xfId="0" applyFont="1" applyFill="1" applyBorder="1" applyAlignment="1">
      <alignment horizontal="left" vertical="center" wrapText="1"/>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5" fillId="7" borderId="17" xfId="0" applyFont="1" applyFill="1" applyBorder="1" applyAlignment="1">
      <alignment horizontal="right"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11" fillId="6" borderId="0" xfId="0" applyFont="1" applyFill="1" applyAlignment="1">
      <alignment horizontal="center"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2" fillId="7" borderId="38" xfId="0" applyFont="1" applyFill="1" applyBorder="1" applyAlignment="1">
      <alignment horizontal="center" vertical="center"/>
    </xf>
    <xf numFmtId="0" fontId="2" fillId="7" borderId="39"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cellXfs>
  <cellStyles count="3">
    <cellStyle name="Köprü" xfId="2" builtinId="8"/>
    <cellStyle name="Normal" xfId="0" builtinId="0"/>
    <cellStyle name="Normal 2" xfId="1" xr:uid="{00000000-0005-0000-0000-000002000000}"/>
  </cellStyles>
  <dxfs count="4">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6"/>
  <dimension ref="A1:I84"/>
  <sheetViews>
    <sheetView tabSelected="1" view="pageBreakPreview" topLeftCell="A3" zoomScale="90" zoomScaleNormal="90" zoomScaleSheetLayoutView="90" workbookViewId="0">
      <selection activeCell="E19" sqref="E19"/>
    </sheetView>
  </sheetViews>
  <sheetFormatPr defaultColWidth="8.85546875" defaultRowHeight="15" x14ac:dyDescent="0.25"/>
  <cols>
    <col min="1" max="1" width="15.42578125" style="142" customWidth="1"/>
    <col min="2" max="2" width="25.5703125" style="133" customWidth="1"/>
    <col min="3" max="3" width="26.85546875" style="133" customWidth="1"/>
    <col min="4" max="4" width="27.5703125" style="133" customWidth="1"/>
    <col min="5" max="5" width="25.5703125" style="133" customWidth="1"/>
    <col min="6" max="6" width="29.140625" style="133" customWidth="1"/>
    <col min="7" max="7" width="21.5703125" style="133" customWidth="1"/>
    <col min="8" max="8" width="0" style="135" hidden="1" customWidth="1"/>
    <col min="9" max="9" width="10" style="135" hidden="1" customWidth="1"/>
    <col min="10" max="10" width="8.85546875" style="133"/>
    <col min="11" max="11" width="8.85546875" style="133" customWidth="1"/>
    <col min="12" max="16384" width="8.85546875" style="133"/>
  </cols>
  <sheetData>
    <row r="1" spans="1:9" s="131" customFormat="1" ht="24" customHeight="1" thickBot="1" x14ac:dyDescent="0.3">
      <c r="A1" s="144" t="s">
        <v>57</v>
      </c>
      <c r="B1" s="145"/>
      <c r="C1" s="145"/>
      <c r="D1" s="145"/>
      <c r="E1" s="145"/>
      <c r="F1" s="146"/>
      <c r="H1" s="132" t="s">
        <v>31</v>
      </c>
      <c r="I1" s="132" t="s">
        <v>32</v>
      </c>
    </row>
    <row r="2" spans="1:9" ht="20.45" customHeight="1" x14ac:dyDescent="0.25">
      <c r="A2" s="128" t="s">
        <v>0</v>
      </c>
      <c r="B2" s="129" t="s">
        <v>1</v>
      </c>
      <c r="C2" s="129" t="s">
        <v>2</v>
      </c>
      <c r="D2" s="129" t="s">
        <v>3</v>
      </c>
      <c r="E2" s="129" t="s">
        <v>4</v>
      </c>
      <c r="F2" s="129" t="s">
        <v>5</v>
      </c>
      <c r="H2" s="134" t="s">
        <v>15</v>
      </c>
      <c r="I2" s="134" t="s">
        <v>33</v>
      </c>
    </row>
    <row r="3" spans="1:9" ht="59.25" customHeight="1" x14ac:dyDescent="0.25">
      <c r="A3" s="148" t="str">
        <f>VLOOKUP('Ders Programı'!A3,$H$1:$I$17,2,0)</f>
        <v>08.00-08.45</v>
      </c>
      <c r="B3" s="117" t="s">
        <v>90</v>
      </c>
      <c r="C3" s="117" t="s">
        <v>77</v>
      </c>
      <c r="D3" s="117" t="s">
        <v>65</v>
      </c>
      <c r="E3" s="117" t="s">
        <v>91</v>
      </c>
      <c r="F3" s="117" t="s">
        <v>64</v>
      </c>
      <c r="H3" s="135" t="s">
        <v>16</v>
      </c>
      <c r="I3" s="135" t="s">
        <v>34</v>
      </c>
    </row>
    <row r="4" spans="1:9" ht="24.75" x14ac:dyDescent="0.25">
      <c r="A4" s="148"/>
      <c r="B4" s="117" t="s">
        <v>62</v>
      </c>
      <c r="C4" s="117" t="s">
        <v>62</v>
      </c>
      <c r="D4" s="118" t="s">
        <v>54</v>
      </c>
      <c r="E4" s="117" t="s">
        <v>62</v>
      </c>
      <c r="F4" s="117" t="s">
        <v>53</v>
      </c>
      <c r="H4" s="135" t="s">
        <v>17</v>
      </c>
      <c r="I4" s="135" t="s">
        <v>35</v>
      </c>
    </row>
    <row r="5" spans="1:9" ht="34.35" customHeight="1" x14ac:dyDescent="0.25">
      <c r="A5" s="148"/>
      <c r="B5" s="116" t="s">
        <v>74</v>
      </c>
      <c r="C5" s="116" t="s">
        <v>74</v>
      </c>
      <c r="D5" s="117" t="s">
        <v>51</v>
      </c>
      <c r="E5" s="116" t="s">
        <v>88</v>
      </c>
      <c r="F5" s="117" t="s">
        <v>51</v>
      </c>
      <c r="H5" s="135" t="s">
        <v>18</v>
      </c>
      <c r="I5" s="135" t="s">
        <v>36</v>
      </c>
    </row>
    <row r="6" spans="1:9" ht="48" x14ac:dyDescent="0.25">
      <c r="A6" s="148" t="str">
        <f>VLOOKUP('Ders Programı'!A4,$H$1:$I$17,2,0)</f>
        <v>09.00-09.45</v>
      </c>
      <c r="B6" s="117" t="s">
        <v>60</v>
      </c>
      <c r="C6" s="117" t="s">
        <v>77</v>
      </c>
      <c r="D6" s="117" t="s">
        <v>65</v>
      </c>
      <c r="E6" s="117" t="s">
        <v>75</v>
      </c>
      <c r="F6" s="117" t="s">
        <v>64</v>
      </c>
      <c r="H6" s="135" t="s">
        <v>19</v>
      </c>
      <c r="I6" s="135" t="s">
        <v>38</v>
      </c>
    </row>
    <row r="7" spans="1:9" ht="24.75" x14ac:dyDescent="0.25">
      <c r="A7" s="148"/>
      <c r="B7" s="117" t="s">
        <v>59</v>
      </c>
      <c r="C7" s="117" t="s">
        <v>62</v>
      </c>
      <c r="D7" s="118" t="s">
        <v>54</v>
      </c>
      <c r="E7" s="117" t="s">
        <v>62</v>
      </c>
      <c r="F7" s="117" t="s">
        <v>53</v>
      </c>
      <c r="H7" s="135" t="s">
        <v>20</v>
      </c>
      <c r="I7" s="135" t="s">
        <v>39</v>
      </c>
    </row>
    <row r="8" spans="1:9" x14ac:dyDescent="0.25">
      <c r="A8" s="148"/>
      <c r="B8" s="116" t="s">
        <v>70</v>
      </c>
      <c r="C8" s="116" t="s">
        <v>74</v>
      </c>
      <c r="D8" s="118" t="s">
        <v>51</v>
      </c>
      <c r="E8" s="116" t="s">
        <v>88</v>
      </c>
      <c r="F8" s="118" t="s">
        <v>51</v>
      </c>
      <c r="H8" s="135" t="s">
        <v>21</v>
      </c>
      <c r="I8" s="135" t="s">
        <v>40</v>
      </c>
    </row>
    <row r="9" spans="1:9" ht="48" x14ac:dyDescent="0.25">
      <c r="A9" s="148" t="str">
        <f>VLOOKUP('Ders Programı'!A5,$H$1:$I$17,2,0)</f>
        <v>10.00-10.45</v>
      </c>
      <c r="B9" s="117" t="s">
        <v>60</v>
      </c>
      <c r="C9" s="117" t="s">
        <v>77</v>
      </c>
      <c r="D9" s="117" t="s">
        <v>63</v>
      </c>
      <c r="E9" s="117" t="s">
        <v>75</v>
      </c>
      <c r="F9" s="117" t="s">
        <v>78</v>
      </c>
      <c r="H9" s="135" t="s">
        <v>22</v>
      </c>
      <c r="I9" s="135" t="s">
        <v>37</v>
      </c>
    </row>
    <row r="10" spans="1:9" x14ac:dyDescent="0.25">
      <c r="A10" s="148"/>
      <c r="B10" s="117" t="s">
        <v>59</v>
      </c>
      <c r="C10" s="117" t="s">
        <v>62</v>
      </c>
      <c r="D10" s="117" t="s">
        <v>59</v>
      </c>
      <c r="E10" s="117" t="s">
        <v>62</v>
      </c>
      <c r="F10" s="118" t="s">
        <v>56</v>
      </c>
      <c r="H10" s="135" t="s">
        <v>24</v>
      </c>
      <c r="I10" s="135" t="s">
        <v>41</v>
      </c>
    </row>
    <row r="11" spans="1:9" x14ac:dyDescent="0.25">
      <c r="A11" s="148"/>
      <c r="B11" s="116" t="s">
        <v>70</v>
      </c>
      <c r="C11" s="116" t="s">
        <v>74</v>
      </c>
      <c r="D11" s="117" t="s">
        <v>72</v>
      </c>
      <c r="E11" s="116" t="s">
        <v>88</v>
      </c>
      <c r="F11" s="116" t="s">
        <v>71</v>
      </c>
      <c r="H11" s="135" t="s">
        <v>25</v>
      </c>
      <c r="I11" s="135" t="s">
        <v>42</v>
      </c>
    </row>
    <row r="12" spans="1:9" ht="48" x14ac:dyDescent="0.25">
      <c r="A12" s="148" t="str">
        <f>VLOOKUP('Ders Programı'!A6,$H$1:$I$17,2,0)</f>
        <v>11.00-11.45</v>
      </c>
      <c r="B12" s="117" t="s">
        <v>60</v>
      </c>
      <c r="C12" s="117" t="s">
        <v>77</v>
      </c>
      <c r="D12" s="117" t="s">
        <v>63</v>
      </c>
      <c r="E12" s="117" t="s">
        <v>75</v>
      </c>
      <c r="F12" s="117" t="s">
        <v>78</v>
      </c>
      <c r="H12" s="135" t="s">
        <v>26</v>
      </c>
      <c r="I12" s="135" t="s">
        <v>43</v>
      </c>
    </row>
    <row r="13" spans="1:9" x14ac:dyDescent="0.25">
      <c r="A13" s="148"/>
      <c r="B13" s="117" t="s">
        <v>59</v>
      </c>
      <c r="C13" s="117" t="s">
        <v>62</v>
      </c>
      <c r="D13" s="117" t="s">
        <v>59</v>
      </c>
      <c r="E13" s="117" t="s">
        <v>62</v>
      </c>
      <c r="F13" s="118" t="s">
        <v>56</v>
      </c>
      <c r="H13" s="135" t="s">
        <v>27</v>
      </c>
      <c r="I13" s="135" t="s">
        <v>44</v>
      </c>
    </row>
    <row r="14" spans="1:9" x14ac:dyDescent="0.25">
      <c r="A14" s="148"/>
      <c r="B14" s="116" t="s">
        <v>70</v>
      </c>
      <c r="C14" s="116" t="s">
        <v>74</v>
      </c>
      <c r="D14" s="117" t="s">
        <v>72</v>
      </c>
      <c r="E14" s="116" t="s">
        <v>88</v>
      </c>
      <c r="F14" s="116" t="s">
        <v>71</v>
      </c>
      <c r="H14" s="135" t="s">
        <v>28</v>
      </c>
      <c r="I14" s="135" t="s">
        <v>45</v>
      </c>
    </row>
    <row r="15" spans="1:9" x14ac:dyDescent="0.25">
      <c r="A15" s="127"/>
      <c r="B15" s="148" t="s">
        <v>49</v>
      </c>
      <c r="C15" s="149"/>
      <c r="D15" s="149"/>
      <c r="E15" s="149"/>
      <c r="F15" s="149"/>
    </row>
    <row r="16" spans="1:9" ht="48" x14ac:dyDescent="0.25">
      <c r="A16" s="148" t="str">
        <f>VLOOKUP('Ders Programı'!A7,$H$1:$I$17,2,0)</f>
        <v>13.00-13.45</v>
      </c>
      <c r="B16" s="117" t="s">
        <v>69</v>
      </c>
      <c r="C16" s="117" t="s">
        <v>76</v>
      </c>
      <c r="D16" s="117"/>
      <c r="E16" s="117"/>
      <c r="F16" s="119" t="s">
        <v>79</v>
      </c>
      <c r="H16" s="135" t="s">
        <v>29</v>
      </c>
      <c r="I16" s="135" t="s">
        <v>46</v>
      </c>
    </row>
    <row r="17" spans="1:9" x14ac:dyDescent="0.25">
      <c r="A17" s="148"/>
      <c r="B17" s="117" t="s">
        <v>89</v>
      </c>
      <c r="C17" s="117" t="s">
        <v>58</v>
      </c>
      <c r="D17" s="117"/>
      <c r="E17" s="117"/>
      <c r="F17" s="117" t="s">
        <v>58</v>
      </c>
      <c r="H17" s="135" t="s">
        <v>30</v>
      </c>
      <c r="I17" s="135" t="s">
        <v>47</v>
      </c>
    </row>
    <row r="18" spans="1:9" x14ac:dyDescent="0.25">
      <c r="A18" s="148"/>
      <c r="B18" s="118" t="s">
        <v>71</v>
      </c>
      <c r="C18" s="118" t="s">
        <v>73</v>
      </c>
      <c r="D18" s="118"/>
      <c r="E18" s="116"/>
      <c r="F18" s="116" t="s">
        <v>71</v>
      </c>
    </row>
    <row r="19" spans="1:9" ht="48" x14ac:dyDescent="0.25">
      <c r="A19" s="148" t="str">
        <f>VLOOKUP('Ders Programı'!A8,$H$1:$I$17,2,0)</f>
        <v>14.00-14.45</v>
      </c>
      <c r="B19" s="117" t="s">
        <v>69</v>
      </c>
      <c r="C19" s="117" t="s">
        <v>76</v>
      </c>
      <c r="D19" s="117"/>
      <c r="E19" s="117"/>
      <c r="F19" s="119" t="s">
        <v>79</v>
      </c>
    </row>
    <row r="20" spans="1:9" x14ac:dyDescent="0.25">
      <c r="A20" s="148"/>
      <c r="B20" s="117" t="s">
        <v>89</v>
      </c>
      <c r="C20" s="117" t="s">
        <v>58</v>
      </c>
      <c r="D20" s="117"/>
      <c r="E20" s="117"/>
      <c r="F20" s="117" t="s">
        <v>58</v>
      </c>
    </row>
    <row r="21" spans="1:9" x14ac:dyDescent="0.25">
      <c r="A21" s="148"/>
      <c r="B21" s="118" t="s">
        <v>71</v>
      </c>
      <c r="C21" s="118" t="s">
        <v>73</v>
      </c>
      <c r="D21" s="118"/>
      <c r="E21" s="116"/>
      <c r="F21" s="116" t="s">
        <v>71</v>
      </c>
    </row>
    <row r="22" spans="1:9" ht="48" x14ac:dyDescent="0.25">
      <c r="A22" s="148" t="str">
        <f>VLOOKUP('Ders Programı'!A9,$H$1:$I$17,2,0)</f>
        <v>15.00-15.45</v>
      </c>
      <c r="B22" s="130" t="s">
        <v>61</v>
      </c>
      <c r="C22" s="117" t="s">
        <v>76</v>
      </c>
      <c r="D22" s="117"/>
      <c r="E22" s="117"/>
      <c r="F22" s="117" t="s">
        <v>92</v>
      </c>
    </row>
    <row r="23" spans="1:9" x14ac:dyDescent="0.25">
      <c r="A23" s="148"/>
      <c r="B23" s="118" t="s">
        <v>56</v>
      </c>
      <c r="C23" s="117" t="s">
        <v>58</v>
      </c>
      <c r="D23" s="117"/>
      <c r="E23" s="117"/>
      <c r="F23" s="117" t="s">
        <v>58</v>
      </c>
    </row>
    <row r="24" spans="1:9" x14ac:dyDescent="0.25">
      <c r="A24" s="148"/>
      <c r="B24" s="117" t="s">
        <v>71</v>
      </c>
      <c r="C24" s="118" t="s">
        <v>73</v>
      </c>
      <c r="D24" s="120"/>
      <c r="E24" s="118"/>
      <c r="F24" s="118" t="s">
        <v>71</v>
      </c>
    </row>
    <row r="25" spans="1:9" ht="48" x14ac:dyDescent="0.25">
      <c r="A25" s="148" t="str">
        <f>VLOOKUP('Ders Programı'!A10,$H$1:$I$17,2,0)</f>
        <v>16.00-16.45</v>
      </c>
      <c r="B25" s="130" t="s">
        <v>61</v>
      </c>
      <c r="C25" s="117" t="s">
        <v>76</v>
      </c>
      <c r="D25" s="117"/>
      <c r="E25" s="117"/>
      <c r="F25" s="117"/>
    </row>
    <row r="26" spans="1:9" x14ac:dyDescent="0.25">
      <c r="A26" s="148"/>
      <c r="B26" s="118" t="s">
        <v>56</v>
      </c>
      <c r="C26" s="117" t="s">
        <v>58</v>
      </c>
      <c r="D26" s="117"/>
      <c r="E26" s="117"/>
      <c r="F26" s="117"/>
    </row>
    <row r="27" spans="1:9" x14ac:dyDescent="0.25">
      <c r="A27" s="148"/>
      <c r="B27" s="117" t="s">
        <v>71</v>
      </c>
      <c r="C27" s="118" t="s">
        <v>73</v>
      </c>
      <c r="D27" s="120"/>
      <c r="E27" s="118"/>
      <c r="F27" s="116"/>
    </row>
    <row r="28" spans="1:9" x14ac:dyDescent="0.25">
      <c r="A28" s="121"/>
      <c r="B28" s="122"/>
      <c r="C28" s="122"/>
      <c r="D28" s="122"/>
      <c r="E28" s="122"/>
      <c r="F28" s="122"/>
    </row>
    <row r="29" spans="1:9" ht="24" customHeight="1" x14ac:dyDescent="0.25">
      <c r="A29" s="147" t="s">
        <v>87</v>
      </c>
      <c r="B29" s="147"/>
      <c r="C29" s="147"/>
      <c r="D29" s="147"/>
      <c r="E29" s="147"/>
      <c r="F29" s="147"/>
    </row>
    <row r="30" spans="1:9" s="136" customFormat="1" ht="19.7" customHeight="1" x14ac:dyDescent="0.15">
      <c r="A30" s="125" t="s">
        <v>0</v>
      </c>
      <c r="B30" s="126" t="s">
        <v>1</v>
      </c>
      <c r="C30" s="126" t="s">
        <v>2</v>
      </c>
      <c r="D30" s="126" t="s">
        <v>3</v>
      </c>
      <c r="E30" s="126" t="s">
        <v>4</v>
      </c>
      <c r="F30" s="126" t="s">
        <v>5</v>
      </c>
      <c r="H30" s="137"/>
      <c r="I30" s="137"/>
    </row>
    <row r="31" spans="1:9" ht="36" x14ac:dyDescent="0.25">
      <c r="A31" s="148" t="str">
        <f>VLOOKUP('Ders Programı'!A14,$H$1:$I$17,2,0)</f>
        <v>08.00-08.45</v>
      </c>
      <c r="B31" s="117" t="s">
        <v>66</v>
      </c>
      <c r="C31" s="117" t="s">
        <v>66</v>
      </c>
      <c r="D31" s="117"/>
      <c r="E31" s="123"/>
      <c r="F31" s="117"/>
    </row>
    <row r="32" spans="1:9" ht="60" x14ac:dyDescent="0.25">
      <c r="A32" s="148"/>
      <c r="B32" s="117" t="s">
        <v>67</v>
      </c>
      <c r="C32" s="117" t="s">
        <v>67</v>
      </c>
      <c r="D32" s="117"/>
      <c r="E32" s="123"/>
      <c r="F32" s="117"/>
    </row>
    <row r="33" spans="1:6" x14ac:dyDescent="0.25">
      <c r="A33" s="148"/>
      <c r="B33" s="117" t="s">
        <v>68</v>
      </c>
      <c r="C33" s="117" t="s">
        <v>68</v>
      </c>
      <c r="D33" s="117"/>
      <c r="E33" s="123"/>
      <c r="F33" s="116"/>
    </row>
    <row r="34" spans="1:6" ht="36" x14ac:dyDescent="0.25">
      <c r="A34" s="148" t="str">
        <f>VLOOKUP('Ders Programı'!A15,$H$1:$I$17,2,0)</f>
        <v>09.00-09.45</v>
      </c>
      <c r="B34" s="117" t="s">
        <v>66</v>
      </c>
      <c r="C34" s="117" t="s">
        <v>66</v>
      </c>
      <c r="D34" s="117"/>
      <c r="E34" s="123"/>
      <c r="F34" s="123"/>
    </row>
    <row r="35" spans="1:6" ht="60" x14ac:dyDescent="0.25">
      <c r="A35" s="148"/>
      <c r="B35" s="117" t="s">
        <v>67</v>
      </c>
      <c r="C35" s="117" t="s">
        <v>67</v>
      </c>
      <c r="D35" s="117"/>
      <c r="E35" s="123"/>
      <c r="F35" s="123"/>
    </row>
    <row r="36" spans="1:6" x14ac:dyDescent="0.25">
      <c r="A36" s="148"/>
      <c r="B36" s="117" t="s">
        <v>68</v>
      </c>
      <c r="C36" s="117" t="s">
        <v>68</v>
      </c>
      <c r="D36" s="117"/>
      <c r="E36" s="123"/>
      <c r="F36" s="123"/>
    </row>
    <row r="37" spans="1:6" ht="36" x14ac:dyDescent="0.25">
      <c r="A37" s="148" t="str">
        <f>VLOOKUP('Ders Programı'!A16,$H$1:$I$17,2,0)</f>
        <v>10.00-10.45</v>
      </c>
      <c r="B37" s="117" t="s">
        <v>66</v>
      </c>
      <c r="C37" s="117" t="s">
        <v>66</v>
      </c>
      <c r="D37" s="117" t="s">
        <v>80</v>
      </c>
      <c r="E37" s="123"/>
      <c r="F37" s="117" t="s">
        <v>81</v>
      </c>
    </row>
    <row r="38" spans="1:6" ht="60" x14ac:dyDescent="0.25">
      <c r="A38" s="148"/>
      <c r="B38" s="117" t="s">
        <v>67</v>
      </c>
      <c r="C38" s="117" t="s">
        <v>67</v>
      </c>
      <c r="D38" s="117" t="s">
        <v>55</v>
      </c>
      <c r="E38" s="123"/>
      <c r="F38" s="117" t="s">
        <v>58</v>
      </c>
    </row>
    <row r="39" spans="1:6" x14ac:dyDescent="0.25">
      <c r="A39" s="148"/>
      <c r="B39" s="117"/>
      <c r="C39" s="124"/>
      <c r="D39" s="117" t="s">
        <v>70</v>
      </c>
      <c r="E39" s="123"/>
      <c r="F39" s="116" t="s">
        <v>72</v>
      </c>
    </row>
    <row r="40" spans="1:6" ht="36" x14ac:dyDescent="0.25">
      <c r="A40" s="148" t="str">
        <f>VLOOKUP('Ders Programı'!A17,$H$1:$I$17,2,0)</f>
        <v>11.00-11.45</v>
      </c>
      <c r="B40" s="117" t="s">
        <v>66</v>
      </c>
      <c r="C40" s="117" t="s">
        <v>66</v>
      </c>
      <c r="D40" s="117" t="s">
        <v>80</v>
      </c>
      <c r="E40" s="123"/>
      <c r="F40" s="117" t="s">
        <v>81</v>
      </c>
    </row>
    <row r="41" spans="1:6" ht="60" x14ac:dyDescent="0.25">
      <c r="A41" s="148"/>
      <c r="B41" s="117" t="s">
        <v>67</v>
      </c>
      <c r="C41" s="117" t="s">
        <v>67</v>
      </c>
      <c r="D41" s="117" t="s">
        <v>55</v>
      </c>
      <c r="E41" s="123"/>
      <c r="F41" s="117" t="s">
        <v>58</v>
      </c>
    </row>
    <row r="42" spans="1:6" x14ac:dyDescent="0.25">
      <c r="A42" s="148"/>
      <c r="B42" s="118"/>
      <c r="C42" s="123"/>
      <c r="D42" s="117" t="s">
        <v>70</v>
      </c>
      <c r="E42" s="123"/>
      <c r="F42" s="116" t="s">
        <v>72</v>
      </c>
    </row>
    <row r="43" spans="1:6" x14ac:dyDescent="0.25">
      <c r="A43" s="148" t="s">
        <v>49</v>
      </c>
      <c r="B43" s="148"/>
      <c r="C43" s="148"/>
      <c r="D43" s="148"/>
      <c r="E43" s="148"/>
      <c r="F43" s="148"/>
    </row>
    <row r="44" spans="1:6" ht="36" x14ac:dyDescent="0.25">
      <c r="A44" s="148" t="str">
        <f>VLOOKUP('Ders Programı'!A18,$H$1:$I$17,2,0)</f>
        <v>13.00-13.45</v>
      </c>
      <c r="B44" s="117" t="s">
        <v>66</v>
      </c>
      <c r="C44" s="117" t="s">
        <v>66</v>
      </c>
      <c r="D44" s="117" t="s">
        <v>82</v>
      </c>
      <c r="E44" s="117" t="s">
        <v>83</v>
      </c>
      <c r="F44" s="117" t="s">
        <v>85</v>
      </c>
    </row>
    <row r="45" spans="1:6" ht="60" x14ac:dyDescent="0.25">
      <c r="A45" s="148"/>
      <c r="B45" s="117" t="s">
        <v>67</v>
      </c>
      <c r="C45" s="117" t="s">
        <v>67</v>
      </c>
      <c r="D45" s="117" t="s">
        <v>59</v>
      </c>
      <c r="E45" s="117" t="s">
        <v>62</v>
      </c>
      <c r="F45" s="118" t="s">
        <v>56</v>
      </c>
    </row>
    <row r="46" spans="1:6" x14ac:dyDescent="0.25">
      <c r="A46" s="148"/>
      <c r="B46" s="117"/>
      <c r="C46" s="117"/>
      <c r="D46" s="117" t="s">
        <v>70</v>
      </c>
      <c r="E46" s="116" t="s">
        <v>71</v>
      </c>
      <c r="F46" s="116" t="s">
        <v>72</v>
      </c>
    </row>
    <row r="47" spans="1:6" ht="36" x14ac:dyDescent="0.25">
      <c r="A47" s="148" t="str">
        <f>VLOOKUP('Ders Programı'!A19,$H$1:$I$17,2,0)</f>
        <v>14.00-14.45</v>
      </c>
      <c r="B47" s="117" t="s">
        <v>66</v>
      </c>
      <c r="C47" s="117" t="s">
        <v>66</v>
      </c>
      <c r="D47" s="117" t="s">
        <v>82</v>
      </c>
      <c r="E47" s="117" t="s">
        <v>83</v>
      </c>
      <c r="F47" s="117" t="s">
        <v>85</v>
      </c>
    </row>
    <row r="48" spans="1:6" ht="60" x14ac:dyDescent="0.25">
      <c r="A48" s="148"/>
      <c r="B48" s="117" t="s">
        <v>67</v>
      </c>
      <c r="C48" s="117" t="s">
        <v>67</v>
      </c>
      <c r="D48" s="117" t="s">
        <v>59</v>
      </c>
      <c r="E48" s="117" t="s">
        <v>62</v>
      </c>
      <c r="F48" s="118" t="s">
        <v>56</v>
      </c>
    </row>
    <row r="49" spans="1:9" x14ac:dyDescent="0.25">
      <c r="A49" s="148"/>
      <c r="B49" s="117"/>
      <c r="C49" s="117"/>
      <c r="D49" s="117" t="s">
        <v>70</v>
      </c>
      <c r="E49" s="116" t="s">
        <v>71</v>
      </c>
      <c r="F49" s="116" t="s">
        <v>72</v>
      </c>
      <c r="H49" s="133"/>
      <c r="I49" s="133"/>
    </row>
    <row r="50" spans="1:9" ht="36" x14ac:dyDescent="0.25">
      <c r="A50" s="148" t="str">
        <f>VLOOKUP('Ders Programı'!A20,$H$1:$I$17,2,0)</f>
        <v>15.00-15.45</v>
      </c>
      <c r="B50" s="117" t="s">
        <v>66</v>
      </c>
      <c r="C50" s="117" t="s">
        <v>66</v>
      </c>
      <c r="D50" s="117"/>
      <c r="E50" s="117" t="s">
        <v>84</v>
      </c>
      <c r="F50" s="117" t="s">
        <v>85</v>
      </c>
      <c r="H50" s="133"/>
      <c r="I50" s="133"/>
    </row>
    <row r="51" spans="1:9" ht="60" x14ac:dyDescent="0.25">
      <c r="A51" s="148"/>
      <c r="B51" s="117" t="s">
        <v>67</v>
      </c>
      <c r="C51" s="117" t="s">
        <v>67</v>
      </c>
      <c r="D51" s="117"/>
      <c r="E51" s="117" t="s">
        <v>62</v>
      </c>
      <c r="F51" s="118" t="s">
        <v>56</v>
      </c>
      <c r="H51" s="133"/>
      <c r="I51" s="133"/>
    </row>
    <row r="52" spans="1:9" x14ac:dyDescent="0.25">
      <c r="A52" s="148"/>
      <c r="B52" s="117"/>
      <c r="C52" s="117"/>
      <c r="D52" s="117"/>
      <c r="E52" s="116" t="s">
        <v>71</v>
      </c>
      <c r="F52" s="116" t="s">
        <v>72</v>
      </c>
      <c r="H52" s="133"/>
      <c r="I52" s="133"/>
    </row>
    <row r="53" spans="1:9" ht="36" x14ac:dyDescent="0.25">
      <c r="A53" s="148" t="str">
        <f>VLOOKUP('Ders Programı'!A21,$H$1:$I$17,2,0)</f>
        <v>16.00-16.45</v>
      </c>
      <c r="B53" s="117" t="s">
        <v>66</v>
      </c>
      <c r="C53" s="117" t="s">
        <v>66</v>
      </c>
      <c r="D53" s="117"/>
      <c r="E53" s="117" t="s">
        <v>84</v>
      </c>
      <c r="F53" s="117"/>
      <c r="H53" s="133"/>
      <c r="I53" s="133"/>
    </row>
    <row r="54" spans="1:9" ht="60" x14ac:dyDescent="0.25">
      <c r="A54" s="148"/>
      <c r="B54" s="117" t="s">
        <v>67</v>
      </c>
      <c r="C54" s="117" t="s">
        <v>67</v>
      </c>
      <c r="D54" s="117"/>
      <c r="E54" s="117" t="s">
        <v>62</v>
      </c>
      <c r="F54" s="117"/>
      <c r="H54" s="133"/>
      <c r="I54" s="133"/>
    </row>
    <row r="55" spans="1:9" x14ac:dyDescent="0.25">
      <c r="A55" s="148"/>
      <c r="B55" s="118"/>
      <c r="C55" s="117"/>
      <c r="D55" s="117"/>
      <c r="E55" s="116" t="s">
        <v>71</v>
      </c>
      <c r="F55" s="116"/>
      <c r="H55" s="133"/>
      <c r="I55" s="133"/>
    </row>
    <row r="56" spans="1:9" ht="15" customHeight="1" x14ac:dyDescent="0.25">
      <c r="A56" s="151" t="s">
        <v>50</v>
      </c>
      <c r="B56" s="151"/>
      <c r="C56" s="151"/>
      <c r="D56" s="151"/>
      <c r="E56" s="151"/>
      <c r="F56" s="151"/>
      <c r="H56" s="133"/>
      <c r="I56" s="133"/>
    </row>
    <row r="57" spans="1:9" x14ac:dyDescent="0.25">
      <c r="A57" s="139" t="s">
        <v>86</v>
      </c>
      <c r="B57" s="138"/>
      <c r="C57" s="138"/>
      <c r="D57" s="138"/>
      <c r="E57" s="138"/>
      <c r="F57" s="138"/>
      <c r="H57" s="133"/>
      <c r="I57" s="133"/>
    </row>
    <row r="58" spans="1:9" x14ac:dyDescent="0.25">
      <c r="A58" s="143"/>
      <c r="B58" s="143"/>
      <c r="C58" s="140"/>
      <c r="D58" s="140"/>
      <c r="E58" s="143" t="s">
        <v>56</v>
      </c>
      <c r="F58" s="143"/>
      <c r="H58" s="133"/>
      <c r="I58" s="133"/>
    </row>
    <row r="59" spans="1:9" x14ac:dyDescent="0.25">
      <c r="A59" s="143"/>
      <c r="B59" s="143"/>
      <c r="C59" s="141"/>
      <c r="D59" s="141"/>
      <c r="E59" s="143" t="s">
        <v>52</v>
      </c>
      <c r="F59" s="143"/>
      <c r="H59" s="133"/>
      <c r="I59" s="133"/>
    </row>
    <row r="60" spans="1:9" x14ac:dyDescent="0.25">
      <c r="A60" s="150"/>
      <c r="B60" s="150"/>
      <c r="C60" s="150"/>
      <c r="D60" s="150"/>
      <c r="E60" s="150"/>
      <c r="F60" s="150"/>
      <c r="H60" s="133"/>
      <c r="I60" s="133"/>
    </row>
    <row r="61" spans="1:9" x14ac:dyDescent="0.25">
      <c r="A61" s="133"/>
      <c r="H61" s="133"/>
      <c r="I61" s="133"/>
    </row>
    <row r="62" spans="1:9" x14ac:dyDescent="0.25">
      <c r="A62" s="133"/>
      <c r="H62" s="133"/>
      <c r="I62" s="133"/>
    </row>
    <row r="63" spans="1:9" x14ac:dyDescent="0.25">
      <c r="A63" s="133"/>
      <c r="H63" s="133"/>
      <c r="I63" s="133"/>
    </row>
    <row r="64" spans="1:9" x14ac:dyDescent="0.25">
      <c r="A64" s="133"/>
      <c r="H64" s="133"/>
      <c r="I64" s="133"/>
    </row>
    <row r="65" s="133" customFormat="1" x14ac:dyDescent="0.25"/>
    <row r="66" s="133" customFormat="1" x14ac:dyDescent="0.25"/>
    <row r="67" s="133" customFormat="1" x14ac:dyDescent="0.25"/>
    <row r="68" s="133" customFormat="1" x14ac:dyDescent="0.25"/>
    <row r="69" s="133" customFormat="1" x14ac:dyDescent="0.25"/>
    <row r="70" s="133" customFormat="1" x14ac:dyDescent="0.25"/>
    <row r="71" s="133" customFormat="1" x14ac:dyDescent="0.25"/>
    <row r="72" s="133" customFormat="1" x14ac:dyDescent="0.25"/>
    <row r="73" s="133" customFormat="1" x14ac:dyDescent="0.25"/>
    <row r="74" s="133" customFormat="1" x14ac:dyDescent="0.25"/>
    <row r="75" s="133" customFormat="1" x14ac:dyDescent="0.25"/>
    <row r="76" s="133" customFormat="1" x14ac:dyDescent="0.25"/>
    <row r="77" s="133" customFormat="1" x14ac:dyDescent="0.25"/>
    <row r="78" s="133" customFormat="1" x14ac:dyDescent="0.25"/>
    <row r="79" s="133" customFormat="1" x14ac:dyDescent="0.25"/>
    <row r="80" s="133" customFormat="1" x14ac:dyDescent="0.25"/>
    <row r="81" s="133" customFormat="1" x14ac:dyDescent="0.25"/>
    <row r="82" s="133" customFormat="1" x14ac:dyDescent="0.25"/>
    <row r="83" s="133" customFormat="1" x14ac:dyDescent="0.25"/>
    <row r="84" s="133" customFormat="1" x14ac:dyDescent="0.25"/>
  </sheetData>
  <mergeCells count="26">
    <mergeCell ref="A60:F60"/>
    <mergeCell ref="A6:A8"/>
    <mergeCell ref="A3:A5"/>
    <mergeCell ref="A47:A49"/>
    <mergeCell ref="A50:A52"/>
    <mergeCell ref="A31:A33"/>
    <mergeCell ref="A34:A36"/>
    <mergeCell ref="A37:A39"/>
    <mergeCell ref="A40:A42"/>
    <mergeCell ref="A44:A46"/>
    <mergeCell ref="A43:F43"/>
    <mergeCell ref="A53:A55"/>
    <mergeCell ref="A56:F56"/>
    <mergeCell ref="A58:B58"/>
    <mergeCell ref="A59:B59"/>
    <mergeCell ref="E58:F58"/>
    <mergeCell ref="E59:F59"/>
    <mergeCell ref="A1:F1"/>
    <mergeCell ref="A29:F29"/>
    <mergeCell ref="A9:A11"/>
    <mergeCell ref="A12:A14"/>
    <mergeCell ref="A16:A18"/>
    <mergeCell ref="A19:A21"/>
    <mergeCell ref="A22:A24"/>
    <mergeCell ref="A25:A27"/>
    <mergeCell ref="B15:F15"/>
  </mergeCells>
  <printOptions horizontalCentered="1"/>
  <pageMargins left="0.51181102362204722" right="0.51181102362204722" top="0.19685039370078741" bottom="0.39370078740157483" header="0.31496062992125984" footer="0.31496062992125984"/>
  <pageSetup paperSize="9" scale="4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
    <pageSetUpPr fitToPage="1"/>
  </sheetPr>
  <dimension ref="A1:DV539"/>
  <sheetViews>
    <sheetView topLeftCell="A6" zoomScaleNormal="100" workbookViewId="0">
      <selection activeCell="B2" sqref="B2:C2"/>
    </sheetView>
  </sheetViews>
  <sheetFormatPr defaultColWidth="9.140625" defaultRowHeight="23.1" customHeight="1" x14ac:dyDescent="0.25"/>
  <cols>
    <col min="1" max="1" width="9" style="66" customWidth="1"/>
    <col min="2" max="2" width="20.5703125" style="81" customWidth="1"/>
    <col min="3" max="3" width="14.85546875" style="66" customWidth="1"/>
    <col min="4" max="4" width="20.5703125" style="81" customWidth="1"/>
    <col min="5" max="5" width="15.5703125" style="66" customWidth="1"/>
    <col min="6" max="6" width="20.5703125" style="81" customWidth="1"/>
    <col min="7" max="7" width="15.140625" style="66" customWidth="1"/>
    <col min="8" max="8" width="20.5703125" style="81" customWidth="1"/>
    <col min="9" max="9" width="14.42578125" style="66" customWidth="1"/>
    <col min="10" max="10" width="20.5703125" style="81" customWidth="1"/>
    <col min="11" max="11" width="14.5703125" style="66" customWidth="1"/>
    <col min="12" max="12" width="2.5703125" style="1" customWidth="1"/>
    <col min="13" max="13" width="6.85546875" style="66" bestFit="1" customWidth="1"/>
    <col min="14" max="14" width="9" style="46" customWidth="1"/>
    <col min="15" max="15" width="9.42578125" style="46" customWidth="1"/>
    <col min="16" max="16" width="8.85546875" style="46" bestFit="1" customWidth="1"/>
    <col min="17" max="17" width="9.42578125" style="46" customWidth="1"/>
    <col min="18" max="18" width="9.85546875" style="46" customWidth="1"/>
    <col min="19" max="19" width="2.85546875" style="1" hidden="1" customWidth="1"/>
    <col min="20" max="20" width="27.5703125" style="2" hidden="1" customWidth="1"/>
    <col min="21" max="34" width="3.5703125" style="2" hidden="1" customWidth="1"/>
    <col min="35" max="35" width="5.42578125" style="1" hidden="1" customWidth="1"/>
    <col min="36" max="36" width="27.5703125" style="2" hidden="1" customWidth="1"/>
    <col min="37" max="44" width="3.5703125" style="2" hidden="1" customWidth="1"/>
    <col min="45" max="50" width="3.5703125" style="1" hidden="1" customWidth="1"/>
    <col min="51" max="51" width="5.5703125" style="1" hidden="1" customWidth="1"/>
    <col min="52" max="52" width="27.5703125" style="2" hidden="1" customWidth="1"/>
    <col min="53" max="61" width="3.5703125" style="2" hidden="1" customWidth="1"/>
    <col min="62" max="66" width="3.5703125" style="1" hidden="1" customWidth="1"/>
    <col min="67" max="67" width="4.42578125" style="1" hidden="1" customWidth="1"/>
    <col min="68" max="68" width="27.5703125" style="2" hidden="1" customWidth="1"/>
    <col min="69" max="76" width="3.5703125" style="2" hidden="1" customWidth="1"/>
    <col min="77" max="82" width="3.5703125" style="1" hidden="1" customWidth="1"/>
    <col min="83" max="83" width="4.140625" style="1" hidden="1" customWidth="1"/>
    <col min="84" max="84" width="27.5703125" style="2" hidden="1" customWidth="1"/>
    <col min="85" max="92" width="3.5703125" style="2" hidden="1" customWidth="1"/>
    <col min="93" max="98" width="3.5703125" style="1" hidden="1" customWidth="1"/>
    <col min="99" max="99" width="4.5703125" style="1" hidden="1" customWidth="1"/>
    <col min="100" max="100" width="27.5703125" style="2" hidden="1" customWidth="1"/>
    <col min="101" max="108" width="3.5703125" style="2" hidden="1" customWidth="1"/>
    <col min="109" max="114" width="3.5703125" style="1" hidden="1" customWidth="1"/>
    <col min="115" max="115" width="9.140625" style="1" hidden="1" customWidth="1"/>
    <col min="116" max="116" width="10" style="1" hidden="1" customWidth="1"/>
    <col min="117" max="117" width="5.5703125" style="1" hidden="1" customWidth="1"/>
    <col min="118" max="124" width="5.5703125" style="2" hidden="1" customWidth="1"/>
    <col min="125" max="126" width="9.140625" style="1" hidden="1" customWidth="1"/>
    <col min="127" max="131" width="9.140625" style="1" customWidth="1"/>
    <col min="132" max="16384" width="9.140625" style="1"/>
  </cols>
  <sheetData>
    <row r="1" spans="1:124" ht="23.1" customHeight="1" thickBot="1" x14ac:dyDescent="0.3">
      <c r="A1" s="183"/>
      <c r="B1" s="184"/>
      <c r="C1" s="184"/>
      <c r="D1" s="184"/>
      <c r="E1" s="184"/>
      <c r="F1" s="185"/>
      <c r="G1" s="185"/>
      <c r="H1" s="185"/>
      <c r="I1" s="193"/>
      <c r="J1" s="193"/>
      <c r="K1" s="194"/>
      <c r="M1" s="61"/>
      <c r="N1" s="169" t="s">
        <v>11</v>
      </c>
      <c r="O1" s="169"/>
      <c r="P1" s="169"/>
      <c r="Q1" s="169"/>
      <c r="R1" s="169"/>
      <c r="T1" s="191" t="s">
        <v>12</v>
      </c>
      <c r="U1" s="188" t="s">
        <v>1</v>
      </c>
      <c r="V1" s="189"/>
      <c r="W1" s="189"/>
      <c r="X1" s="189"/>
      <c r="Y1" s="189"/>
      <c r="Z1" s="189"/>
      <c r="AA1" s="189"/>
      <c r="AB1" s="189"/>
      <c r="AC1" s="189"/>
      <c r="AD1" s="189"/>
      <c r="AE1" s="189"/>
      <c r="AF1" s="189"/>
      <c r="AG1" s="189"/>
      <c r="AH1" s="190"/>
      <c r="AJ1" s="191" t="s">
        <v>12</v>
      </c>
      <c r="AK1" s="188" t="s">
        <v>2</v>
      </c>
      <c r="AL1" s="189"/>
      <c r="AM1" s="189"/>
      <c r="AN1" s="189"/>
      <c r="AO1" s="189"/>
      <c r="AP1" s="189"/>
      <c r="AQ1" s="189"/>
      <c r="AR1" s="189"/>
      <c r="AS1" s="189"/>
      <c r="AT1" s="189"/>
      <c r="AU1" s="189"/>
      <c r="AV1" s="189"/>
      <c r="AW1" s="189"/>
      <c r="AX1" s="190"/>
      <c r="AZ1" s="191" t="s">
        <v>12</v>
      </c>
      <c r="BA1" s="188" t="s">
        <v>3</v>
      </c>
      <c r="BB1" s="189"/>
      <c r="BC1" s="189"/>
      <c r="BD1" s="189"/>
      <c r="BE1" s="189"/>
      <c r="BF1" s="189"/>
      <c r="BG1" s="189"/>
      <c r="BH1" s="189"/>
      <c r="BI1" s="189"/>
      <c r="BJ1" s="189"/>
      <c r="BK1" s="189"/>
      <c r="BL1" s="189"/>
      <c r="BM1" s="189"/>
      <c r="BN1" s="190"/>
      <c r="BP1" s="191" t="s">
        <v>12</v>
      </c>
      <c r="BQ1" s="188" t="s">
        <v>4</v>
      </c>
      <c r="BR1" s="189"/>
      <c r="BS1" s="189"/>
      <c r="BT1" s="189"/>
      <c r="BU1" s="189"/>
      <c r="BV1" s="189"/>
      <c r="BW1" s="189"/>
      <c r="BX1" s="189"/>
      <c r="BY1" s="189"/>
      <c r="BZ1" s="189"/>
      <c r="CA1" s="189"/>
      <c r="CB1" s="189"/>
      <c r="CC1" s="189"/>
      <c r="CD1" s="190"/>
      <c r="CF1" s="191" t="s">
        <v>12</v>
      </c>
      <c r="CG1" s="188" t="s">
        <v>5</v>
      </c>
      <c r="CH1" s="189"/>
      <c r="CI1" s="189"/>
      <c r="CJ1" s="189"/>
      <c r="CK1" s="189"/>
      <c r="CL1" s="189"/>
      <c r="CM1" s="189"/>
      <c r="CN1" s="189"/>
      <c r="CO1" s="189"/>
      <c r="CP1" s="189"/>
      <c r="CQ1" s="189"/>
      <c r="CR1" s="189"/>
      <c r="CS1" s="189"/>
      <c r="CT1" s="190"/>
      <c r="CV1" s="178" t="s">
        <v>12</v>
      </c>
      <c r="CW1" s="180" t="s">
        <v>23</v>
      </c>
      <c r="CX1" s="181"/>
      <c r="CY1" s="181"/>
      <c r="CZ1" s="181"/>
      <c r="DA1" s="181"/>
      <c r="DB1" s="181"/>
      <c r="DC1" s="181"/>
      <c r="DD1" s="181"/>
      <c r="DE1" s="181"/>
      <c r="DF1" s="181"/>
      <c r="DG1" s="181"/>
      <c r="DH1" s="181"/>
      <c r="DI1" s="181"/>
      <c r="DJ1" s="182"/>
      <c r="DL1" s="36">
        <f>A1</f>
        <v>0</v>
      </c>
      <c r="DM1" s="35"/>
      <c r="DN1" s="35"/>
      <c r="DO1" s="35"/>
      <c r="DP1" s="35"/>
      <c r="DQ1" s="152">
        <f>I1</f>
        <v>0</v>
      </c>
      <c r="DR1" s="152"/>
      <c r="DS1" s="152"/>
      <c r="DT1" s="153"/>
    </row>
    <row r="2" spans="1:124" ht="23.1" customHeight="1" thickBot="1" x14ac:dyDescent="0.3">
      <c r="A2" s="69"/>
      <c r="B2" s="170"/>
      <c r="C2" s="171"/>
      <c r="D2" s="170"/>
      <c r="E2" s="171"/>
      <c r="F2" s="170"/>
      <c r="G2" s="171"/>
      <c r="H2" s="170"/>
      <c r="I2" s="171"/>
      <c r="J2" s="170"/>
      <c r="K2" s="171"/>
      <c r="M2" s="62" t="s">
        <v>0</v>
      </c>
      <c r="N2" s="53" t="s">
        <v>6</v>
      </c>
      <c r="O2" s="53" t="s">
        <v>7</v>
      </c>
      <c r="P2" s="53" t="s">
        <v>8</v>
      </c>
      <c r="Q2" s="53" t="s">
        <v>9</v>
      </c>
      <c r="R2" s="54" t="s">
        <v>10</v>
      </c>
      <c r="T2" s="192"/>
      <c r="U2" s="3">
        <v>8</v>
      </c>
      <c r="V2" s="4">
        <v>9</v>
      </c>
      <c r="W2" s="4">
        <v>10</v>
      </c>
      <c r="X2" s="4">
        <v>11</v>
      </c>
      <c r="Y2" s="4">
        <v>13</v>
      </c>
      <c r="Z2" s="4">
        <v>14</v>
      </c>
      <c r="AA2" s="4">
        <v>15</v>
      </c>
      <c r="AB2" s="4">
        <v>16</v>
      </c>
      <c r="AC2" s="7">
        <v>17</v>
      </c>
      <c r="AD2" s="7">
        <v>18</v>
      </c>
      <c r="AE2" s="7">
        <v>19</v>
      </c>
      <c r="AF2" s="7">
        <v>20</v>
      </c>
      <c r="AG2" s="7">
        <v>21</v>
      </c>
      <c r="AH2" s="8">
        <v>22</v>
      </c>
      <c r="AJ2" s="192"/>
      <c r="AK2" s="3">
        <v>8</v>
      </c>
      <c r="AL2" s="4">
        <v>9</v>
      </c>
      <c r="AM2" s="4">
        <v>10</v>
      </c>
      <c r="AN2" s="4">
        <v>11</v>
      </c>
      <c r="AO2" s="4">
        <v>13</v>
      </c>
      <c r="AP2" s="4">
        <v>14</v>
      </c>
      <c r="AQ2" s="4">
        <v>15</v>
      </c>
      <c r="AR2" s="4">
        <v>16</v>
      </c>
      <c r="AS2" s="7">
        <v>17</v>
      </c>
      <c r="AT2" s="7">
        <v>18</v>
      </c>
      <c r="AU2" s="7">
        <v>19</v>
      </c>
      <c r="AV2" s="7">
        <v>20</v>
      </c>
      <c r="AW2" s="7">
        <v>21</v>
      </c>
      <c r="AX2" s="8">
        <v>22</v>
      </c>
      <c r="AZ2" s="192"/>
      <c r="BA2" s="3">
        <v>8</v>
      </c>
      <c r="BB2" s="4">
        <v>9</v>
      </c>
      <c r="BC2" s="4">
        <v>10</v>
      </c>
      <c r="BD2" s="4">
        <v>11</v>
      </c>
      <c r="BE2" s="4">
        <v>13</v>
      </c>
      <c r="BF2" s="4">
        <v>14</v>
      </c>
      <c r="BG2" s="4">
        <v>15</v>
      </c>
      <c r="BH2" s="4">
        <v>16</v>
      </c>
      <c r="BI2" s="7">
        <v>17</v>
      </c>
      <c r="BJ2" s="7">
        <v>18</v>
      </c>
      <c r="BK2" s="7">
        <v>19</v>
      </c>
      <c r="BL2" s="7">
        <v>20</v>
      </c>
      <c r="BM2" s="7">
        <v>21</v>
      </c>
      <c r="BN2" s="8">
        <v>22</v>
      </c>
      <c r="BP2" s="192"/>
      <c r="BQ2" s="3">
        <v>8</v>
      </c>
      <c r="BR2" s="4">
        <v>9</v>
      </c>
      <c r="BS2" s="4">
        <v>10</v>
      </c>
      <c r="BT2" s="4">
        <v>11</v>
      </c>
      <c r="BU2" s="4">
        <v>13</v>
      </c>
      <c r="BV2" s="4">
        <v>14</v>
      </c>
      <c r="BW2" s="4">
        <v>15</v>
      </c>
      <c r="BX2" s="4">
        <v>16</v>
      </c>
      <c r="BY2" s="7">
        <v>17</v>
      </c>
      <c r="BZ2" s="7">
        <v>18</v>
      </c>
      <c r="CA2" s="7">
        <v>19</v>
      </c>
      <c r="CB2" s="7">
        <v>20</v>
      </c>
      <c r="CC2" s="7">
        <v>21</v>
      </c>
      <c r="CD2" s="8">
        <v>22</v>
      </c>
      <c r="CF2" s="192"/>
      <c r="CG2" s="3">
        <v>8</v>
      </c>
      <c r="CH2" s="4">
        <v>9</v>
      </c>
      <c r="CI2" s="4">
        <v>10</v>
      </c>
      <c r="CJ2" s="4">
        <v>11</v>
      </c>
      <c r="CK2" s="4">
        <v>13</v>
      </c>
      <c r="CL2" s="4">
        <v>14</v>
      </c>
      <c r="CM2" s="4">
        <v>15</v>
      </c>
      <c r="CN2" s="4">
        <v>16</v>
      </c>
      <c r="CO2" s="7">
        <v>17</v>
      </c>
      <c r="CP2" s="7">
        <v>18</v>
      </c>
      <c r="CQ2" s="7">
        <v>19</v>
      </c>
      <c r="CR2" s="7">
        <v>20</v>
      </c>
      <c r="CS2" s="7">
        <v>21</v>
      </c>
      <c r="CT2" s="8">
        <v>22</v>
      </c>
      <c r="CV2" s="179"/>
      <c r="CW2" s="3">
        <v>8</v>
      </c>
      <c r="CX2" s="4">
        <v>9</v>
      </c>
      <c r="CY2" s="4">
        <v>10</v>
      </c>
      <c r="CZ2" s="4">
        <v>11</v>
      </c>
      <c r="DA2" s="4">
        <v>13</v>
      </c>
      <c r="DB2" s="4">
        <v>14</v>
      </c>
      <c r="DC2" s="4">
        <v>15</v>
      </c>
      <c r="DD2" s="4">
        <v>16</v>
      </c>
      <c r="DE2" s="7">
        <v>17</v>
      </c>
      <c r="DF2" s="7">
        <v>18</v>
      </c>
      <c r="DG2" s="7">
        <v>19</v>
      </c>
      <c r="DH2" s="7">
        <v>20</v>
      </c>
      <c r="DI2" s="7">
        <v>21</v>
      </c>
      <c r="DJ2" s="8">
        <v>22</v>
      </c>
      <c r="DL2" s="38" t="s">
        <v>14</v>
      </c>
      <c r="DM2" s="26">
        <v>8</v>
      </c>
      <c r="DN2" s="25">
        <v>9</v>
      </c>
      <c r="DO2" s="25">
        <v>10</v>
      </c>
      <c r="DP2" s="25">
        <v>11</v>
      </c>
      <c r="DQ2" s="25">
        <v>13</v>
      </c>
      <c r="DR2" s="25">
        <v>14</v>
      </c>
      <c r="DS2" s="25">
        <v>15</v>
      </c>
      <c r="DT2" s="27">
        <v>16</v>
      </c>
    </row>
    <row r="3" spans="1:124" ht="23.1" customHeight="1" thickBot="1" x14ac:dyDescent="0.3">
      <c r="A3" s="78" t="s">
        <v>15</v>
      </c>
      <c r="B3" s="14"/>
      <c r="C3" s="15"/>
      <c r="D3" s="14"/>
      <c r="E3" s="15"/>
      <c r="F3" s="14"/>
      <c r="G3" s="15"/>
      <c r="H3" s="14"/>
      <c r="I3" s="15"/>
      <c r="J3" s="14"/>
      <c r="K3" s="15"/>
      <c r="M3" s="63" t="str">
        <f>A3</f>
        <v>08.00</v>
      </c>
      <c r="N3" s="55" t="str">
        <f>IF(DM3=0,"BOŞ",IF(DM3=1,"DERS",IF(DM3&gt;1,"ÇAKIŞMA")))</f>
        <v>BOŞ</v>
      </c>
      <c r="O3" s="55" t="str">
        <f>IF(DM4=0,"BOŞ",IF(DM4=1,"DERS",IF(DM4&gt;1,"ÇAKIŞMA")))</f>
        <v>BOŞ</v>
      </c>
      <c r="P3" s="55" t="str">
        <f>IF(DM5=0,"BOŞ",IF(DM5=1,"DERS",IF(DM5&gt;1,"ÇAKIŞMA")))</f>
        <v>BOŞ</v>
      </c>
      <c r="Q3" s="55" t="str">
        <f>IF(DM6=0,"BOŞ",IF(DM6=1,"DERS",IF(DM6&gt;1,"ÇAKIŞMA")))</f>
        <v>BOŞ</v>
      </c>
      <c r="R3" s="56" t="str">
        <f>IF(DM7=0,"BOŞ",IF(DM7=1,"DERS",IF(DM7&gt;1,"ÇAKIŞMA")))</f>
        <v>BOŞ</v>
      </c>
      <c r="T3" s="9" t="e">
        <f>IF(#REF!&gt;0,#REF!,"")</f>
        <v>#REF!</v>
      </c>
      <c r="U3" s="5">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6">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6">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6">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6">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8">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6">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6">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0">
        <f>COUNTIF(T3,$C$334)+COUNTIF(T3,$C$345)+COUNTIF(T3,$C$356)+COUNTIF(T3,$C$367)+COUNTIF(T3,$C$378)+COUNTIF(T3,$C$389)+COUNTIF(T3,$C$400)+COUNTIF(T3,$C$411)+COUNTIF(T3,$C$422)+COUNTIF(T3,$C$433)+COUNTIF(T3,$C$477)+COUNTIF(T3,$C$488)+COUNTIF(T3,$C$499)+COUNTIF(T3,$C$510)+COUNTIF(T3,$C$521)+COUNTIF(T3,$C$532)</f>
        <v>0</v>
      </c>
      <c r="AD3" s="19">
        <f>COUNTIF(T3,$C$335)+COUNTIF(T3,$C$346)+COUNTIF(T3,$C$357)+COUNTIF(T3,$C$368)+COUNTIF(T3,$C$379)+COUNTIF(T3,$C$390)+COUNTIF(T3,$C$401)+COUNTIF(T3,$C$412)+COUNTIF(T3,$C$423)+COUNTIF(T3,$C$434)+COUNTIF(T3,$C$478)+COUNTIF(T3,$C$489)+COUNTIF(T3,$C$500)+COUNTIF(T3,$C$511)+COUNTIF(T3,$C$522)+COUNTIF(T3,$C$533)</f>
        <v>0</v>
      </c>
      <c r="AE3" s="19">
        <f>COUNTIF(T3,$C$336)+COUNTIF(T3,$C$347)+COUNTIF(T3,$C$358)+COUNTIF(T3,$C$369)+COUNTIF(T3,$C$380)+COUNTIF(T3,$C$391)+COUNTIF(T3,$C$402)+COUNTIF(T3,$C$413)+COUNTIF(T3,$C$424)+COUNTIF(T3,$C$435)+COUNTIF(T3,$C$479)+COUNTIF(T3,$C$490)+COUNTIF(T3,$C$501)+COUNTIF(T3,$C$512)+COUNTIF(T3,$C$523)+COUNTIF(T3,$C$534)</f>
        <v>0</v>
      </c>
      <c r="AF3" s="19">
        <f>COUNTIF(T3,$C$337)+COUNTIF(T3,$C$348)+COUNTIF(T3,$C$359)+COUNTIF(T3,$C$370)+COUNTIF(T3,$C$381)+COUNTIF(T3,$C$392)+COUNTIF(T3,$C$403)+COUNTIF(T3,$C$414)+COUNTIF(T3,$C$425)+COUNTIF(T3,$C$436)+COUNTIF(T3,$C$480)+COUNTIF(T3,$C$491)+COUNTIF(T3,$C$502)+COUNTIF(T3,$C$513)+COUNTIF(T3,$C$524)+COUNTIF(T3,$C$535)</f>
        <v>0</v>
      </c>
      <c r="AG3" s="19">
        <f>COUNTIF(T3,$C$338)+COUNTIF(T3,$C$349)+COUNTIF(T3,$C$360)+COUNTIF(T3,$C$371)+COUNTIF(T3,$C$382)+COUNTIF(T3,$C$393)+COUNTIF(T3,$C$404)+COUNTIF(T3,$C$415)+COUNTIF(T3,$C$426)+COUNTIF(T3,$C$437)+COUNTIF(T3,$C$481)+COUNTIF(T3,$C$492)+COUNTIF(T3,$C$503)+COUNTIF(T3,$C$514)+COUNTIF(T3,$C$525)+COUNTIF(T3,$C$536)</f>
        <v>0</v>
      </c>
      <c r="AH3" s="21">
        <f>COUNTIF(T3,$C$339)+COUNTIF(T3,$C$350)+COUNTIF(T3,$C$361)+COUNTIF(T3,$C$372)+COUNTIF(T3,$C$383)+COUNTIF(T3,$C$394)+COUNTIF(T3,$C$405)+COUNTIF(T3,$C$416)+COUNTIF(T3,$C$427)+COUNTIF(T3,$C$438)+COUNTIF(T3,$C$482)+COUNTIF(T3,$C$493)+COUNTIF(T3,$C$504)+COUNTIF(T3,$C$515)+COUNTIF(T3,$C$526)+COUNTIF(T3,$C$537)</f>
        <v>0</v>
      </c>
      <c r="AJ3" s="22" t="e">
        <f>IF(#REF!&gt;0,#REF!,"")</f>
        <v>#REF!</v>
      </c>
      <c r="AK3" s="5">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6">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6">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6">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6">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8">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6">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6">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0">
        <f>COUNTIF(AJ3,$E$334)+COUNTIF(AJ3,$E$345)+COUNTIF(AJ3,$E$356)+COUNTIF(AJ3,$E$367)+COUNTIF(AJ3,$E$378)+COUNTIF(AJ3,$E$389)+COUNTIF(AJ3,$E$400)+COUNTIF(AJ3,$E$411)+COUNTIF(AJ3,$E$422)+COUNTIF(AJ3,$E$433)+COUNTIF(AJ3,$E$477)+COUNTIF(AJ3,$E$488)+COUNTIF(AJ3,$E$499)+COUNTIF(AJ3,$E$510)+COUNTIF(AJ3,$E$521)+COUNTIF(AJ3,$E$532)</f>
        <v>0</v>
      </c>
      <c r="AT3" s="19">
        <f>COUNTIF(AJ3,$E$335)+COUNTIF(AJ3,$E$346)+COUNTIF(AJ3,$E$357)+COUNTIF(AJ3,$E$368)+COUNTIF(AJ3,$E$379)+COUNTIF(AJ3,$E$390)+COUNTIF(AJ3,$E$401)+COUNTIF(AJ3,$E$412)+COUNTIF(AJ3,$E$423)+COUNTIF(AJ3,$E$434)+COUNTIF(AJ3,$E$478)+COUNTIF(AJ3,$E$489)+COUNTIF(AJ3,$E$500)+COUNTIF(AJ3,$E$511)+COUNTIF(AJ3,$E$522)+COUNTIF(AJ3,$E$533)</f>
        <v>0</v>
      </c>
      <c r="AU3" s="19">
        <f>COUNTIF(AJ3,$E$336)+COUNTIF(AJ3,$E$347)+COUNTIF(AJ3,$E$358)+COUNTIF(AJ3,$E$369)+COUNTIF(AJ3,$E$380)+COUNTIF(AJ3,$E$391)+COUNTIF(AJ3,$E$402)+COUNTIF(AJ3,$E$413)+COUNTIF(AJ3,$E$424)+COUNTIF(AJ3,$E$435)+COUNTIF(AJ3,$E$479)+COUNTIF(AJ3,$E$490)+COUNTIF(AJ3,$E$501)+COUNTIF(AJ3,$E$512)+COUNTIF(AJ3,$E$523)+COUNTIF(AJ3,$E$534)</f>
        <v>0</v>
      </c>
      <c r="AV3" s="19">
        <f>COUNTIF(AJ3,$E$337)+COUNTIF(AJ3,$E$348)+COUNTIF(AJ3,$E$359)+COUNTIF(AJ3,$E$370)+COUNTIF(AJ3,$E$381)+COUNTIF(AJ3,$E$392)+COUNTIF(AJ3,$E$403)+COUNTIF(AJ3,$E$414)+COUNTIF(AJ3,$E$425)+COUNTIF(AJ3,$E$436)+COUNTIF(AJ3,$E$480)+COUNTIF(AJ3,$E$491)+COUNTIF(AJ3,$E$502)+COUNTIF(AJ3,$E$513)+COUNTIF(AJ3,$E$524)+COUNTIF(AJ3,$E$535)</f>
        <v>0</v>
      </c>
      <c r="AW3" s="19">
        <f>COUNTIF(AJ3,$E$338)+COUNTIF(AJ3,$E$349)+COUNTIF(AJ3,$E$360)+COUNTIF(AJ3,$E$371)+COUNTIF(AJ3,$E$382)+COUNTIF(AJ3,$E$393)+COUNTIF(AJ3,$E$404)+COUNTIF(AJ3,$E$415)+COUNTIF(AJ3,$E$426)+COUNTIF(AJ3,$E$437)+COUNTIF(AJ3,$E$481)+COUNTIF(AJ3,$E$492)+COUNTIF(AJ3,$E$503)+COUNTIF(AJ3,$E$514)+COUNTIF(AJ3,$E$525)+COUNTIF(AJ3,$E$536)</f>
        <v>0</v>
      </c>
      <c r="AX3" s="21">
        <f>COUNTIF(AJ3,$E$339)+COUNTIF(AJ3,$E$350)+COUNTIF(AJ3,$E$361)+COUNTIF(AJ3,$E$372)+COUNTIF(AJ3,$E$383)+COUNTIF(AJ3,$E$394)+COUNTIF(AJ3,$E$405)+COUNTIF(AJ3,$E$416)+COUNTIF(AJ3,$E$427)+COUNTIF(AJ3,$E$438)+COUNTIF(AJ3,$E$482)+COUNTIF(AJ3,$E$493)+COUNTIF(AJ3,$E$504)+COUNTIF(AJ3,$E$515)+COUNTIF(AJ3,$E$526)+COUNTIF(AJ3,$E$537)</f>
        <v>0</v>
      </c>
      <c r="AZ3" s="22" t="e">
        <f>IF(#REF!&gt;0,#REF!,"")</f>
        <v>#REF!</v>
      </c>
      <c r="BA3" s="5">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6">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6">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6">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6">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8">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6">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6">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0">
        <f>COUNTIF(AZ3,$G$334)+COUNTIF(AZ3,$G$345)+COUNTIF(AZ3,$G$356)+COUNTIF(AZ3,$G$367)+COUNTIF(AZ3,$G$378)+COUNTIF(AZ3,$G$389)+COUNTIF(AZ3,$G$400)+COUNTIF(AZ3,$G$411)+COUNTIF(AZ3,$G$422)+COUNTIF(AZ3,$G$433)+COUNTIF(AZ3,$G$477)+COUNTIF(AZ3,$G$488)+COUNTIF(AZ3,$G$499)+COUNTIF(AZ3,$G$510)+COUNTIF(AZ3,$G$521)+COUNTIF(AZ3,$G$532)</f>
        <v>0</v>
      </c>
      <c r="BJ3" s="19">
        <f>COUNTIF(AZ3,$G$335)+COUNTIF(AZ3,$G$346)+COUNTIF(AZ3,$G$357)+COUNTIF(AZ3,$G$368)+COUNTIF(AZ3,$G$379)+COUNTIF(AZ3,$G$390)+COUNTIF(AZ3,$G$401)+COUNTIF(AZ3,$G$412)+COUNTIF(AZ3,$G$423)+COUNTIF(AZ3,$G$434)+COUNTIF(AZ3,$G$478)+COUNTIF(AZ3,$G$489)+COUNTIF(AZ3,$G$500)+COUNTIF(AZ3,$G$511)+COUNTIF(AZ3,$G$522)+COUNTIF(AZ3,$G$533)</f>
        <v>0</v>
      </c>
      <c r="BK3" s="19">
        <f>COUNTIF(AZ3,$G$336)+COUNTIF(AZ3,$G$347)+COUNTIF(AZ3,$G$358)+COUNTIF(AZ3,$G$369)+COUNTIF(AZ3,$G$380)+COUNTIF(AZ3,$G$391)+COUNTIF(AZ3,$G$402)+COUNTIF(AZ3,$G$413)+COUNTIF(AZ3,$G$424)+COUNTIF(AZ3,$G$435)+COUNTIF(AZ3,$G$479)+COUNTIF(AZ3,$G$490)+COUNTIF(AZ3,$G$501)+COUNTIF(AZ3,$G$512)+COUNTIF(AZ3,$G$523)+COUNTIF(AZ3,$G$534)</f>
        <v>0</v>
      </c>
      <c r="BL3" s="19">
        <f>COUNTIF(AZ3,$G$337)+COUNTIF(AZ3,$G$348)+COUNTIF(AZ3,$G$359)+COUNTIF(AZ3,$G$370)+COUNTIF(AZ3,$G$381)+COUNTIF(AZ3,$G$392)+COUNTIF(AZ3,$G$403)+COUNTIF(AZ3,$G$414)+COUNTIF(AZ3,$G$425)+COUNTIF(AZ3,$G$436)+COUNTIF(AZ3,$G$480)+COUNTIF(AZ3,$G$491)+COUNTIF(AZ3,$G$502)+COUNTIF(AZ3,$G$513)+COUNTIF(AZ3,$G$524)+COUNTIF(AZ3,$G$535)</f>
        <v>0</v>
      </c>
      <c r="BM3" s="19">
        <f>COUNTIF(AZ3,$G$338)+COUNTIF(AZ3,$G$349)+COUNTIF(AZ3,$G$360)+COUNTIF(AZ3,$G$371)+COUNTIF(AZ3,$G$382)+COUNTIF(AZ3,$G$393)+COUNTIF(AZ3,$G$404)+COUNTIF(AZ3,$G$415)+COUNTIF(AZ3,$G$426)+COUNTIF(AZ3,$G$437)+COUNTIF(AZ3,$G$481)+COUNTIF(AZ3,$G$492)+COUNTIF(AZ3,$G$503)+COUNTIF(AZ3,$G$514)+COUNTIF(AZ3,$G$525)+COUNTIF(AZ3,$G$536)</f>
        <v>0</v>
      </c>
      <c r="BN3" s="21">
        <f>COUNTIF(AZ3,$G$339)+COUNTIF(AZ3,$G$350)+COUNTIF(AZ3,$G$361)+COUNTIF(AZ3,$G$372)+COUNTIF(AZ3,$G$383)+COUNTIF(AZ3,$G$394)+COUNTIF(AZ3,$G$405)+COUNTIF(AZ3,$G$416)+COUNTIF(AZ3,$G$427)+COUNTIF(AZ3,$G$438)+COUNTIF(AZ3,$G$482)+COUNTIF(AZ3,$G$493)+COUNTIF(AZ3,$G$504)+COUNTIF(AZ3,$G$515)+COUNTIF(AZ3,$G$526)+COUNTIF(AZ3,$G$537)</f>
        <v>0</v>
      </c>
      <c r="BP3" s="22" t="e">
        <f>IF(#REF!&gt;0,#REF!,"")</f>
        <v>#REF!</v>
      </c>
      <c r="BQ3" s="5">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6">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6">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6">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6">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8">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6">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6">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0">
        <f>COUNTIF(BP3,$I$334)+COUNTIF(BP3,$I$345)+COUNTIF(BP3,$I$356)+COUNTIF(BP3,$I$367)+COUNTIF(BP3,$I$378)+COUNTIF(BP3,$I$389)+COUNTIF(BP3,$I$400)+COUNTIF(BP3,$I$411)+COUNTIF(BP3,$I$422)+COUNTIF(BP3,$I$433)+COUNTIF(BP3,$I$477)+COUNTIF(BP3,$I$488)+COUNTIF(BP3,$I$499)+COUNTIF(BP3,$I$510)+COUNTIF(BP3,$I$521)+COUNTIF(BP3,$I$532)</f>
        <v>0</v>
      </c>
      <c r="BZ3" s="19">
        <f>COUNTIF(BP3,$I$335)+COUNTIF(BP3,$I$346)+COUNTIF(BP3,$I$357)+COUNTIF(BP3,$I$368)+COUNTIF(BP3,$I$379)+COUNTIF(BP3,$I$390)+COUNTIF(BP3,$I$401)+COUNTIF(BP3,$I$412)+COUNTIF(BP3,$I$423)+COUNTIF(BP3,$I$434)+COUNTIF(BP3,$I$478)+COUNTIF(BP3,$I$489)+COUNTIF(BP3,$I$500)+COUNTIF(BP3,$I$511)+COUNTIF(BP3,$I$522)+COUNTIF(BP3,$I$533)</f>
        <v>0</v>
      </c>
      <c r="CA3" s="19">
        <f>COUNTIF(BP3,$I$336)+COUNTIF(BP3,$I$347)+COUNTIF(BP3,$I$358)+COUNTIF(BP3,$I$369)+COUNTIF(BP3,$I$380)+COUNTIF(BP3,$I$391)+COUNTIF(BP3,$I$402)+COUNTIF(BP3,$I$413)+COUNTIF(BP3,$I$424)+COUNTIF(BP3,$I$435)+COUNTIF(BP3,$I$479)+COUNTIF(BP3,$I$490)+COUNTIF(BP3,$I$501)+COUNTIF(BP3,$I$512)+COUNTIF(BP3,$I$523)+COUNTIF(BP3,$I$534)</f>
        <v>0</v>
      </c>
      <c r="CB3" s="19">
        <f>COUNTIF(BP3,$I$337)+COUNTIF(BP3,$I$348)+COUNTIF(BP3,$I$359)+COUNTIF(BP3,$I$370)+COUNTIF(BP3,$I$381)+COUNTIF(BP3,$I$392)+COUNTIF(BP3,$I$403)+COUNTIF(BP3,$I$414)+COUNTIF(BP3,$I$425)+COUNTIF(BP3,$I$436)+COUNTIF(BP3,$I$480)+COUNTIF(BP3,$I$491)+COUNTIF(BP3,$I$502)+COUNTIF(BP3,$I$513)+COUNTIF(BP3,$I$524)+COUNTIF(BP3,$I$535)</f>
        <v>0</v>
      </c>
      <c r="CC3" s="19">
        <f>COUNTIF(BP3,$I$338)+COUNTIF(BP3,$I$349)+COUNTIF(BP3,$I$360)+COUNTIF(BP3,$I$371)+COUNTIF(BP3,$I$382)+COUNTIF(BP3,$I$393)+COUNTIF(BP3,$I$404)+COUNTIF(BP3,$I$415)+COUNTIF(BP3,$I$426)+COUNTIF(BP3,$I$437)+COUNTIF(BP3,$I$481)+COUNTIF(BP3,$I$492)+COUNTIF(BP3,$I$503)+COUNTIF(BP3,$I$514)+COUNTIF(BP3,$I$525)+COUNTIF(BP3,$I$536)</f>
        <v>0</v>
      </c>
      <c r="CD3" s="21">
        <f>COUNTIF(BP3,$I$339)+COUNTIF(BP3,$I$350)+COUNTIF(BP3,$I$361)+COUNTIF(BP3,$I$372)+COUNTIF(BP3,$I$383)+COUNTIF(BP3,$I$394)+COUNTIF(BP3,$I$405)+COUNTIF(BP3,$I$416)+COUNTIF(BP3,$I$427)+COUNTIF(BP3,$I$438)+COUNTIF(BP3,$I$482)+COUNTIF(BP3,$I$493)+COUNTIF(BP3,$I$504)+COUNTIF(BP3,$I$515)+COUNTIF(BP3,$I$526)+COUNTIF(BP3,$I$537)</f>
        <v>0</v>
      </c>
      <c r="CF3" s="22" t="e">
        <f>IF(#REF!&gt;0,#REF!,"")</f>
        <v>#REF!</v>
      </c>
      <c r="CG3" s="5">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6">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6">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6">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6">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8">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6">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6">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0">
        <f>COUNTIF(CF3,$K$334)+COUNTIF(CF3,$K$345)+COUNTIF(CF3,$K$356)+COUNTIF(CF3,$K$367)+COUNTIF(CF3,$K$378)+COUNTIF(CF3,$K$389)+COUNTIF(CF3,$K$400)+COUNTIF(CF3,$K$411)+COUNTIF(CF3,$K$422)+COUNTIF(CF3,$K$433)+COUNTIF(CF3,$K$477)+COUNTIF(CF3,$K$488)+COUNTIF(CF3,$K$499)+COUNTIF(CF3,$K$510)+COUNTIF(CF3,$K$521)+COUNTIF(CF3,$K$532)</f>
        <v>0</v>
      </c>
      <c r="CP3" s="19">
        <f>COUNTIF(CF3,$K$335)+COUNTIF(CF3,$K$346)+COUNTIF(CF3,$K$357)+COUNTIF(CF3,$K$368)+COUNTIF(CF3,$K$379)+COUNTIF(CF3,$K$390)+COUNTIF(CF3,$K$401)+COUNTIF(CF3,$K$412)+COUNTIF(CF3,$K$423)+COUNTIF(CF3,$K$434)+COUNTIF(CF3,$K$478)+COUNTIF(CF3,$K$489)+COUNTIF(CF3,$K$500)+COUNTIF(CF3,$K$511)+COUNTIF(CF3,$K$522)+COUNTIF(CF3,$K$533)</f>
        <v>0</v>
      </c>
      <c r="CQ3" s="19">
        <f>COUNTIF(CF3,$K$336)+COUNTIF(CF3,$K$347)+COUNTIF(CF3,$K$358)+COUNTIF(CF3,$K$369)+COUNTIF(CF3,$K$380)+COUNTIF(CF3,$K$391)+COUNTIF(CF3,$K$402)+COUNTIF(CF3,$K$413)+COUNTIF(CF3,$K$424)+COUNTIF(CF3,$K$435)+COUNTIF(CF3,$K$479)+COUNTIF(CF3,$K$490)+COUNTIF(CF3,$K$501)+COUNTIF(CF3,$K$512)+COUNTIF(CF3,$K$523)+COUNTIF(CF3,$K$534)</f>
        <v>0</v>
      </c>
      <c r="CR3" s="19">
        <f>COUNTIF(CF3,$K$337)+COUNTIF(CF3,$K$348)+COUNTIF(CF3,$K$359)+COUNTIF(CF3,$K$370)+COUNTIF(CF3,$K$381)+COUNTIF(CF3,$K$392)+COUNTIF(CF3,$K$403)+COUNTIF(CF3,$K$414)+COUNTIF(CF3,$K$425)+COUNTIF(CF3,$K$436)+COUNTIF(CF3,$K$480)+COUNTIF(CF3,$K$491)+COUNTIF(CF3,$K$502)+COUNTIF(CF3,$K$513)+COUNTIF(CF3,$K$524)+COUNTIF(CF3,$K$535)</f>
        <v>0</v>
      </c>
      <c r="CS3" s="19">
        <f>COUNTIF(CF3,$K$338)+COUNTIF(CF3,$K$349)+COUNTIF(CF3,$K$360)+COUNTIF(CF3,$K$371)+COUNTIF(CF3,$K$382)+COUNTIF(CF3,$K$393)+COUNTIF(CF3,$K$404)+COUNTIF(CF3,$K$415)+COUNTIF(CF3,$K$426)+COUNTIF(CF3,$K$437)+COUNTIF(CF3,$K$481)+COUNTIF(CF3,$K$492)+COUNTIF(CF3,$K$503)+COUNTIF(CF3,$K$514)+COUNTIF(CF3,$K$525)+COUNTIF(CF3,$K$536)</f>
        <v>0</v>
      </c>
      <c r="CT3" s="21">
        <f>COUNTIF(CF3,$K$339)+COUNTIF(CF3,$K$350)+COUNTIF(CF3,$K$361)+COUNTIF(CF3,$K$372)+COUNTIF(CF3,$K$383)+COUNTIF(CF3,$K$394)+COUNTIF(CF3,$K$405)+COUNTIF(CF3,$K$416)+COUNTIF(CF3,$K$427)+COUNTIF(CF3,$K$438)+COUNTIF(CF3,$K$482)+COUNTIF(CF3,$K$493)+COUNTIF(CF3,$K$504)+COUNTIF(CF3,$K$515)+COUNTIF(CF3,$K$526)+COUNTIF(CF3,$K$537)</f>
        <v>0</v>
      </c>
      <c r="CV3" s="24" t="e">
        <f>IF(#REF!&gt;0,#REF!,"")</f>
        <v>#REF!</v>
      </c>
      <c r="CW3" s="5">
        <f>U3+AK3+BA3+BQ3+CG3</f>
        <v>0</v>
      </c>
      <c r="CX3" s="5">
        <f>V3+AL3+BB3+BR3+CH3</f>
        <v>0</v>
      </c>
      <c r="CY3" s="5">
        <f t="shared" ref="CY3:DJ3" si="0">W3+AM3+BC3+BS3+CI3</f>
        <v>0</v>
      </c>
      <c r="CZ3" s="5">
        <f t="shared" si="0"/>
        <v>0</v>
      </c>
      <c r="DA3" s="5">
        <f t="shared" si="0"/>
        <v>0</v>
      </c>
      <c r="DB3" s="5">
        <f t="shared" si="0"/>
        <v>0</v>
      </c>
      <c r="DC3" s="5">
        <f t="shared" si="0"/>
        <v>0</v>
      </c>
      <c r="DD3" s="5">
        <f t="shared" si="0"/>
        <v>0</v>
      </c>
      <c r="DE3" s="23">
        <f t="shared" si="0"/>
        <v>0</v>
      </c>
      <c r="DF3" s="23">
        <f t="shared" si="0"/>
        <v>0</v>
      </c>
      <c r="DG3" s="23">
        <f t="shared" si="0"/>
        <v>0</v>
      </c>
      <c r="DH3" s="23">
        <f t="shared" si="0"/>
        <v>0</v>
      </c>
      <c r="DI3" s="23">
        <f t="shared" si="0"/>
        <v>0</v>
      </c>
      <c r="DJ3" s="45">
        <f t="shared" si="0"/>
        <v>0</v>
      </c>
      <c r="DL3" s="39" t="s">
        <v>13</v>
      </c>
      <c r="DM3" s="28">
        <f>IFERROR(VLOOKUP(C3,$T$3:$AH$60,2,0),0)</f>
        <v>0</v>
      </c>
      <c r="DN3" s="28">
        <f>IFERROR(VLOOKUP(C4,$T$3:$AH$60,3,0),0)</f>
        <v>0</v>
      </c>
      <c r="DO3" s="28">
        <f>IFERROR(VLOOKUP(C5,$T$3:$AH$60,4,0),0)</f>
        <v>0</v>
      </c>
      <c r="DP3" s="28">
        <f>IFERROR(VLOOKUP(C6,$T$3:$AH$60,5,0),0)</f>
        <v>0</v>
      </c>
      <c r="DQ3" s="28">
        <f>IFERROR(VLOOKUP(C7,$T$3:$AH$60,6,0),0)</f>
        <v>0</v>
      </c>
      <c r="DR3" s="28">
        <f>IFERROR(VLOOKUP(C8,$T$3:$AH$60,7,0),0)</f>
        <v>0</v>
      </c>
      <c r="DS3" s="28">
        <f>IFERROR(VLOOKUP(C9,$T$3:$AH$60,8,0),0)</f>
        <v>0</v>
      </c>
      <c r="DT3" s="37">
        <f>IFERROR(VLOOKUP(C10,$T$3:$AH$60,9,0),0)</f>
        <v>0</v>
      </c>
    </row>
    <row r="4" spans="1:124" ht="23.1" customHeight="1" thickBot="1" x14ac:dyDescent="0.3">
      <c r="A4" s="78" t="s">
        <v>16</v>
      </c>
      <c r="B4" s="14"/>
      <c r="C4" s="15"/>
      <c r="D4" s="14"/>
      <c r="E4" s="15"/>
      <c r="F4" s="14"/>
      <c r="G4" s="15"/>
      <c r="H4" s="14"/>
      <c r="I4" s="15"/>
      <c r="J4" s="14"/>
      <c r="K4" s="15"/>
      <c r="M4" s="63" t="str">
        <f t="shared" ref="M4:M10" si="1">A4</f>
        <v>09.00</v>
      </c>
      <c r="N4" s="55" t="str">
        <f>IF(DN3=0,"BOŞ",IF(DN3=1,"DERS",IF(DN3&gt;1,"ÇAKIŞMA")))</f>
        <v>BOŞ</v>
      </c>
      <c r="O4" s="55" t="str">
        <f>IF(DN4=0,"BOŞ",IF(DN4=1,"DERS",IF(DN4&gt;1,"ÇAKIŞMA")))</f>
        <v>BOŞ</v>
      </c>
      <c r="P4" s="55" t="str">
        <f>IF(DN5=0,"BOŞ",IF(DN5=1,"DERS",IF(DN5&gt;1,"ÇAKIŞMA")))</f>
        <v>BOŞ</v>
      </c>
      <c r="Q4" s="55" t="str">
        <f>IF(DN6=0,"BOŞ",IF(DN6=1,"DERS",IF(DN6&gt;1,"ÇAKIŞMA")))</f>
        <v>BOŞ</v>
      </c>
      <c r="R4" s="56" t="str">
        <f>IF(DN7=0,"BOŞ",IF(DN7=1,"DERS",IF(DN7&gt;1,"ÇAKIŞMA")))</f>
        <v>BOŞ</v>
      </c>
      <c r="T4" s="9" t="e">
        <f>IF(#REF!&gt;0,#REF!,"")</f>
        <v>#REF!</v>
      </c>
      <c r="U4" s="5">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6">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6">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6">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6">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8">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6">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6">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0">
        <f t="shared" ref="AC4:AC51" si="10">COUNTIF(T4,$C$334)+COUNTIF(T4,$C$345)+COUNTIF(T4,$C$356)+COUNTIF(T4,$C$367)+COUNTIF(T4,$C$378)+COUNTIF(T4,$C$389)+COUNTIF(T4,$C$400)+COUNTIF(T4,$C$411)+COUNTIF(T4,$C$422)+COUNTIF(T4,$C$433)+COUNTIF(T4,$C$477)+COUNTIF(T4,$C$488)+COUNTIF(T4,$C$499)+COUNTIF(T4,$C$510)+COUNTIF(T4,$C$521)+COUNTIF(T4,$C$532)</f>
        <v>0</v>
      </c>
      <c r="AD4" s="19">
        <f t="shared" ref="AD4:AD51" si="11">COUNTIF(T4,$C$335)+COUNTIF(T4,$C$346)+COUNTIF(T4,$C$357)+COUNTIF(T4,$C$368)+COUNTIF(T4,$C$379)+COUNTIF(T4,$C$390)+COUNTIF(T4,$C$401)+COUNTIF(T4,$C$412)+COUNTIF(T4,$C$423)+COUNTIF(T4,$C$434)+COUNTIF(T4,$C$478)+COUNTIF(T4,$C$489)+COUNTIF(T4,$C$500)+COUNTIF(T4,$C$511)+COUNTIF(T4,$C$522)+COUNTIF(T4,$C$533)</f>
        <v>0</v>
      </c>
      <c r="AE4" s="19">
        <f t="shared" ref="AE4:AE51" si="12">COUNTIF(T4,$C$336)+COUNTIF(T4,$C$347)+COUNTIF(T4,$C$358)+COUNTIF(T4,$C$369)+COUNTIF(T4,$C$380)+COUNTIF(T4,$C$391)+COUNTIF(T4,$C$402)+COUNTIF(T4,$C$413)+COUNTIF(T4,$C$424)+COUNTIF(T4,$C$435)+COUNTIF(T4,$C$479)+COUNTIF(T4,$C$490)+COUNTIF(T4,$C$501)+COUNTIF(T4,$C$512)+COUNTIF(T4,$C$523)+COUNTIF(T4,$C$534)</f>
        <v>0</v>
      </c>
      <c r="AF4" s="19">
        <f t="shared" ref="AF4:AF51" si="13">COUNTIF(T4,$C$337)+COUNTIF(T4,$C$348)+COUNTIF(T4,$C$359)+COUNTIF(T4,$C$370)+COUNTIF(T4,$C$381)+COUNTIF(T4,$C$392)+COUNTIF(T4,$C$403)+COUNTIF(T4,$C$414)+COUNTIF(T4,$C$425)+COUNTIF(T4,$C$436)+COUNTIF(T4,$C$480)+COUNTIF(T4,$C$491)+COUNTIF(T4,$C$502)+COUNTIF(T4,$C$513)+COUNTIF(T4,$C$524)+COUNTIF(T4,$C$535)</f>
        <v>0</v>
      </c>
      <c r="AG4" s="19">
        <f t="shared" ref="AG4:AG51" si="14">COUNTIF(T4,$C$338)+COUNTIF(T4,$C$349)+COUNTIF(T4,$C$360)+COUNTIF(T4,$C$371)+COUNTIF(T4,$C$382)+COUNTIF(T4,$C$393)+COUNTIF(T4,$C$404)+COUNTIF(T4,$C$415)+COUNTIF(T4,$C$426)+COUNTIF(T4,$C$437)+COUNTIF(T4,$C$481)+COUNTIF(T4,$C$492)+COUNTIF(T4,$C$503)+COUNTIF(T4,$C$514)+COUNTIF(T4,$C$525)+COUNTIF(T4,$C$536)</f>
        <v>0</v>
      </c>
      <c r="AH4" s="21">
        <f t="shared" ref="AH4:AH51" si="15">COUNTIF(T4,$C$339)+COUNTIF(T4,$C$350)+COUNTIF(T4,$C$361)+COUNTIF(T4,$C$372)+COUNTIF(T4,$C$383)+COUNTIF(T4,$C$394)+COUNTIF(T4,$C$405)+COUNTIF(T4,$C$416)+COUNTIF(T4,$C$427)+COUNTIF(T4,$C$438)+COUNTIF(T4,$C$482)+COUNTIF(T4,$C$493)+COUNTIF(T4,$C$504)+COUNTIF(T4,$C$515)+COUNTIF(T4,$C$526)+COUNTIF(T4,$C$537)</f>
        <v>0</v>
      </c>
      <c r="AJ4" s="22" t="e">
        <f>IF(#REF!&gt;0,#REF!,"")</f>
        <v>#REF!</v>
      </c>
      <c r="AK4" s="5">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6">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6">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6">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6">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8">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6">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6">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0">
        <f t="shared" ref="AS4:AS51" si="24">COUNTIF(AJ4,$E$334)+COUNTIF(AJ4,$E$345)+COUNTIF(AJ4,$E$356)+COUNTIF(AJ4,$E$367)+COUNTIF(AJ4,$E$378)+COUNTIF(AJ4,$E$389)+COUNTIF(AJ4,$E$400)+COUNTIF(AJ4,$E$411)+COUNTIF(AJ4,$E$422)+COUNTIF(AJ4,$E$433)+COUNTIF(AJ4,$E$477)+COUNTIF(AJ4,$E$488)+COUNTIF(AJ4,$E$499)+COUNTIF(AJ4,$E$510)+COUNTIF(AJ4,$E$521)+COUNTIF(AJ4,$E$532)</f>
        <v>0</v>
      </c>
      <c r="AT4" s="19">
        <f t="shared" ref="AT4:AT51" si="25">COUNTIF(AJ4,$E$335)+COUNTIF(AJ4,$E$346)+COUNTIF(AJ4,$E$357)+COUNTIF(AJ4,$E$368)+COUNTIF(AJ4,$E$379)+COUNTIF(AJ4,$E$390)+COUNTIF(AJ4,$E$401)+COUNTIF(AJ4,$E$412)+COUNTIF(AJ4,$E$423)+COUNTIF(AJ4,$E$434)+COUNTIF(AJ4,$E$478)+COUNTIF(AJ4,$E$489)+COUNTIF(AJ4,$E$500)+COUNTIF(AJ4,$E$511)+COUNTIF(AJ4,$E$522)+COUNTIF(AJ4,$E$533)</f>
        <v>0</v>
      </c>
      <c r="AU4" s="19">
        <f t="shared" ref="AU4:AU51" si="26">COUNTIF(AJ4,$E$336)+COUNTIF(AJ4,$E$347)+COUNTIF(AJ4,$E$358)+COUNTIF(AJ4,$E$369)+COUNTIF(AJ4,$E$380)+COUNTIF(AJ4,$E$391)+COUNTIF(AJ4,$E$402)+COUNTIF(AJ4,$E$413)+COUNTIF(AJ4,$E$424)+COUNTIF(AJ4,$E$435)+COUNTIF(AJ4,$E$479)+COUNTIF(AJ4,$E$490)+COUNTIF(AJ4,$E$501)+COUNTIF(AJ4,$E$512)+COUNTIF(AJ4,$E$523)+COUNTIF(AJ4,$E$534)</f>
        <v>0</v>
      </c>
      <c r="AV4" s="19">
        <f t="shared" ref="AV4:AV51" si="27">COUNTIF(AJ4,$E$337)+COUNTIF(AJ4,$E$348)+COUNTIF(AJ4,$E$359)+COUNTIF(AJ4,$E$370)+COUNTIF(AJ4,$E$381)+COUNTIF(AJ4,$E$392)+COUNTIF(AJ4,$E$403)+COUNTIF(AJ4,$E$414)+COUNTIF(AJ4,$E$425)+COUNTIF(AJ4,$E$436)+COUNTIF(AJ4,$E$480)+COUNTIF(AJ4,$E$491)+COUNTIF(AJ4,$E$502)+COUNTIF(AJ4,$E$513)+COUNTIF(AJ4,$E$524)+COUNTIF(AJ4,$E$535)</f>
        <v>0</v>
      </c>
      <c r="AW4" s="19">
        <f t="shared" ref="AW4:AW51" si="28">COUNTIF(AJ4,$E$338)+COUNTIF(AJ4,$E$349)+COUNTIF(AJ4,$E$360)+COUNTIF(AJ4,$E$371)+COUNTIF(AJ4,$E$382)+COUNTIF(AJ4,$E$393)+COUNTIF(AJ4,$E$404)+COUNTIF(AJ4,$E$415)+COUNTIF(AJ4,$E$426)+COUNTIF(AJ4,$E$437)+COUNTIF(AJ4,$E$481)+COUNTIF(AJ4,$E$492)+COUNTIF(AJ4,$E$503)+COUNTIF(AJ4,$E$514)+COUNTIF(AJ4,$E$525)+COUNTIF(AJ4,$E$536)</f>
        <v>0</v>
      </c>
      <c r="AX4" s="21">
        <f t="shared" ref="AX4:AX51" si="29">COUNTIF(AJ4,$E$339)+COUNTIF(AJ4,$E$350)+COUNTIF(AJ4,$E$361)+COUNTIF(AJ4,$E$372)+COUNTIF(AJ4,$E$383)+COUNTIF(AJ4,$E$394)+COUNTIF(AJ4,$E$405)+COUNTIF(AJ4,$E$416)+COUNTIF(AJ4,$E$427)+COUNTIF(AJ4,$E$438)+COUNTIF(AJ4,$E$482)+COUNTIF(AJ4,$E$493)+COUNTIF(AJ4,$E$504)+COUNTIF(AJ4,$E$515)+COUNTIF(AJ4,$E$526)+COUNTIF(AJ4,$E$537)</f>
        <v>0</v>
      </c>
      <c r="AZ4" s="22" t="e">
        <f>IF(#REF!&gt;0,#REF!,"")</f>
        <v>#REF!</v>
      </c>
      <c r="BA4" s="5">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6">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6">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6">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6">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8">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6">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6">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0">
        <f t="shared" ref="BI4:BI51" si="38">COUNTIF(AZ4,$G$334)+COUNTIF(AZ4,$G$345)+COUNTIF(AZ4,$G$356)+COUNTIF(AZ4,$G$367)+COUNTIF(AZ4,$G$378)+COUNTIF(AZ4,$G$389)+COUNTIF(AZ4,$G$400)+COUNTIF(AZ4,$G$411)+COUNTIF(AZ4,$G$422)+COUNTIF(AZ4,$G$433)+COUNTIF(AZ4,$G$477)+COUNTIF(AZ4,$G$488)+COUNTIF(AZ4,$G$499)+COUNTIF(AZ4,$G$510)+COUNTIF(AZ4,$G$521)+COUNTIF(AZ4,$G$532)</f>
        <v>0</v>
      </c>
      <c r="BJ4" s="19">
        <f t="shared" ref="BJ4:BJ51" si="39">COUNTIF(AZ4,$G$335)+COUNTIF(AZ4,$G$346)+COUNTIF(AZ4,$G$357)+COUNTIF(AZ4,$G$368)+COUNTIF(AZ4,$G$379)+COUNTIF(AZ4,$G$390)+COUNTIF(AZ4,$G$401)+COUNTIF(AZ4,$G$412)+COUNTIF(AZ4,$G$423)+COUNTIF(AZ4,$G$434)+COUNTIF(AZ4,$G$478)+COUNTIF(AZ4,$G$489)+COUNTIF(AZ4,$G$500)+COUNTIF(AZ4,$G$511)+COUNTIF(AZ4,$G$522)+COUNTIF(AZ4,$G$533)</f>
        <v>0</v>
      </c>
      <c r="BK4" s="19">
        <f t="shared" ref="BK4:BK51" si="40">COUNTIF(AZ4,$G$336)+COUNTIF(AZ4,$G$347)+COUNTIF(AZ4,$G$358)+COUNTIF(AZ4,$G$369)+COUNTIF(AZ4,$G$380)+COUNTIF(AZ4,$G$391)+COUNTIF(AZ4,$G$402)+COUNTIF(AZ4,$G$413)+COUNTIF(AZ4,$G$424)+COUNTIF(AZ4,$G$435)+COUNTIF(AZ4,$G$479)+COUNTIF(AZ4,$G$490)+COUNTIF(AZ4,$G$501)+COUNTIF(AZ4,$G$512)+COUNTIF(AZ4,$G$523)+COUNTIF(AZ4,$G$534)</f>
        <v>0</v>
      </c>
      <c r="BL4" s="19">
        <f t="shared" ref="BL4:BL51" si="41">COUNTIF(AZ4,$G$337)+COUNTIF(AZ4,$G$348)+COUNTIF(AZ4,$G$359)+COUNTIF(AZ4,$G$370)+COUNTIF(AZ4,$G$381)+COUNTIF(AZ4,$G$392)+COUNTIF(AZ4,$G$403)+COUNTIF(AZ4,$G$414)+COUNTIF(AZ4,$G$425)+COUNTIF(AZ4,$G$436)+COUNTIF(AZ4,$G$480)+COUNTIF(AZ4,$G$491)+COUNTIF(AZ4,$G$502)+COUNTIF(AZ4,$G$513)+COUNTIF(AZ4,$G$524)+COUNTIF(AZ4,$G$535)</f>
        <v>0</v>
      </c>
      <c r="BM4" s="19">
        <f t="shared" ref="BM4:BM51" si="42">COUNTIF(AZ4,$G$338)+COUNTIF(AZ4,$G$349)+COUNTIF(AZ4,$G$360)+COUNTIF(AZ4,$G$371)+COUNTIF(AZ4,$G$382)+COUNTIF(AZ4,$G$393)+COUNTIF(AZ4,$G$404)+COUNTIF(AZ4,$G$415)+COUNTIF(AZ4,$G$426)+COUNTIF(AZ4,$G$437)+COUNTIF(AZ4,$G$481)+COUNTIF(AZ4,$G$492)+COUNTIF(AZ4,$G$503)+COUNTIF(AZ4,$G$514)+COUNTIF(AZ4,$G$525)+COUNTIF(AZ4,$G$536)</f>
        <v>0</v>
      </c>
      <c r="BN4" s="21">
        <f t="shared" ref="BN4:BN51" si="43">COUNTIF(AZ4,$G$339)+COUNTIF(AZ4,$G$350)+COUNTIF(AZ4,$G$361)+COUNTIF(AZ4,$G$372)+COUNTIF(AZ4,$G$383)+COUNTIF(AZ4,$G$394)+COUNTIF(AZ4,$G$405)+COUNTIF(AZ4,$G$416)+COUNTIF(AZ4,$G$427)+COUNTIF(AZ4,$G$438)+COUNTIF(AZ4,$G$482)+COUNTIF(AZ4,$G$493)+COUNTIF(AZ4,$G$504)+COUNTIF(AZ4,$G$515)+COUNTIF(AZ4,$G$526)+COUNTIF(AZ4,$G$537)</f>
        <v>0</v>
      </c>
      <c r="BP4" s="22" t="e">
        <f>IF(#REF!&gt;0,#REF!,"")</f>
        <v>#REF!</v>
      </c>
      <c r="BQ4" s="5">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6">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6">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6">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6">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8">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6">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6">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0">
        <f t="shared" ref="BY4:BY51" si="52">COUNTIF(BP4,$I$334)+COUNTIF(BP4,$I$345)+COUNTIF(BP4,$I$356)+COUNTIF(BP4,$I$367)+COUNTIF(BP4,$I$378)+COUNTIF(BP4,$I$389)+COUNTIF(BP4,$I$400)+COUNTIF(BP4,$I$411)+COUNTIF(BP4,$I$422)+COUNTIF(BP4,$I$433)+COUNTIF(BP4,$I$477)+COUNTIF(BP4,$I$488)+COUNTIF(BP4,$I$499)+COUNTIF(BP4,$I$510)+COUNTIF(BP4,$I$521)+COUNTIF(BP4,$I$532)</f>
        <v>0</v>
      </c>
      <c r="BZ4" s="19">
        <f t="shared" ref="BZ4:BZ51" si="53">COUNTIF(BP4,$I$335)+COUNTIF(BP4,$I$346)+COUNTIF(BP4,$I$357)+COUNTIF(BP4,$I$368)+COUNTIF(BP4,$I$379)+COUNTIF(BP4,$I$390)+COUNTIF(BP4,$I$401)+COUNTIF(BP4,$I$412)+COUNTIF(BP4,$I$423)+COUNTIF(BP4,$I$434)+COUNTIF(BP4,$I$478)+COUNTIF(BP4,$I$489)+COUNTIF(BP4,$I$500)+COUNTIF(BP4,$I$511)+COUNTIF(BP4,$I$522)+COUNTIF(BP4,$I$533)</f>
        <v>0</v>
      </c>
      <c r="CA4" s="19">
        <f t="shared" ref="CA4:CA51" si="54">COUNTIF(BP4,$I$336)+COUNTIF(BP4,$I$347)+COUNTIF(BP4,$I$358)+COUNTIF(BP4,$I$369)+COUNTIF(BP4,$I$380)+COUNTIF(BP4,$I$391)+COUNTIF(BP4,$I$402)+COUNTIF(BP4,$I$413)+COUNTIF(BP4,$I$424)+COUNTIF(BP4,$I$435)+COUNTIF(BP4,$I$479)+COUNTIF(BP4,$I$490)+COUNTIF(BP4,$I$501)+COUNTIF(BP4,$I$512)+COUNTIF(BP4,$I$523)+COUNTIF(BP4,$I$534)</f>
        <v>0</v>
      </c>
      <c r="CB4" s="19">
        <f t="shared" ref="CB4:CB51" si="55">COUNTIF(BP4,$I$337)+COUNTIF(BP4,$I$348)+COUNTIF(BP4,$I$359)+COUNTIF(BP4,$I$370)+COUNTIF(BP4,$I$381)+COUNTIF(BP4,$I$392)+COUNTIF(BP4,$I$403)+COUNTIF(BP4,$I$414)+COUNTIF(BP4,$I$425)+COUNTIF(BP4,$I$436)+COUNTIF(BP4,$I$480)+COUNTIF(BP4,$I$491)+COUNTIF(BP4,$I$502)+COUNTIF(BP4,$I$513)+COUNTIF(BP4,$I$524)+COUNTIF(BP4,$I$535)</f>
        <v>0</v>
      </c>
      <c r="CC4" s="19">
        <f t="shared" ref="CC4:CC51" si="56">COUNTIF(BP4,$I$338)+COUNTIF(BP4,$I$349)+COUNTIF(BP4,$I$360)+COUNTIF(BP4,$I$371)+COUNTIF(BP4,$I$382)+COUNTIF(BP4,$I$393)+COUNTIF(BP4,$I$404)+COUNTIF(BP4,$I$415)+COUNTIF(BP4,$I$426)+COUNTIF(BP4,$I$437)+COUNTIF(BP4,$I$481)+COUNTIF(BP4,$I$492)+COUNTIF(BP4,$I$503)+COUNTIF(BP4,$I$514)+COUNTIF(BP4,$I$525)+COUNTIF(BP4,$I$536)</f>
        <v>0</v>
      </c>
      <c r="CD4" s="21">
        <f t="shared" ref="CD4:CD51" si="57">COUNTIF(BP4,$I$339)+COUNTIF(BP4,$I$350)+COUNTIF(BP4,$I$361)+COUNTIF(BP4,$I$372)+COUNTIF(BP4,$I$383)+COUNTIF(BP4,$I$394)+COUNTIF(BP4,$I$405)+COUNTIF(BP4,$I$416)+COUNTIF(BP4,$I$427)+COUNTIF(BP4,$I$438)+COUNTIF(BP4,$I$482)+COUNTIF(BP4,$I$493)+COUNTIF(BP4,$I$504)+COUNTIF(BP4,$I$515)+COUNTIF(BP4,$I$526)+COUNTIF(BP4,$I$537)</f>
        <v>0</v>
      </c>
      <c r="CF4" s="22" t="e">
        <f>IF(#REF!&gt;0,#REF!,"")</f>
        <v>#REF!</v>
      </c>
      <c r="CG4" s="5">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6">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6">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6">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6">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8">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6">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6">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0">
        <f t="shared" ref="CO4:CO51" si="66">COUNTIF(CF4,$K$334)+COUNTIF(CF4,$K$345)+COUNTIF(CF4,$K$356)+COUNTIF(CF4,$K$367)+COUNTIF(CF4,$K$378)+COUNTIF(CF4,$K$389)+COUNTIF(CF4,$K$400)+COUNTIF(CF4,$K$411)+COUNTIF(CF4,$K$422)+COUNTIF(CF4,$K$433)+COUNTIF(CF4,$K$477)+COUNTIF(CF4,$K$488)+COUNTIF(CF4,$K$499)+COUNTIF(CF4,$K$510)+COUNTIF(CF4,$K$521)+COUNTIF(CF4,$K$532)</f>
        <v>0</v>
      </c>
      <c r="CP4" s="19">
        <f t="shared" ref="CP4:CP51" si="67">COUNTIF(CF4,$K$335)+COUNTIF(CF4,$K$346)+COUNTIF(CF4,$K$357)+COUNTIF(CF4,$K$368)+COUNTIF(CF4,$K$379)+COUNTIF(CF4,$K$390)+COUNTIF(CF4,$K$401)+COUNTIF(CF4,$K$412)+COUNTIF(CF4,$K$423)+COUNTIF(CF4,$K$434)+COUNTIF(CF4,$K$478)+COUNTIF(CF4,$K$489)+COUNTIF(CF4,$K$500)+COUNTIF(CF4,$K$511)+COUNTIF(CF4,$K$522)+COUNTIF(CF4,$K$533)</f>
        <v>0</v>
      </c>
      <c r="CQ4" s="19">
        <f t="shared" ref="CQ4:CQ51" si="68">COUNTIF(CF4,$K$336)+COUNTIF(CF4,$K$347)+COUNTIF(CF4,$K$358)+COUNTIF(CF4,$K$369)+COUNTIF(CF4,$K$380)+COUNTIF(CF4,$K$391)+COUNTIF(CF4,$K$402)+COUNTIF(CF4,$K$413)+COUNTIF(CF4,$K$424)+COUNTIF(CF4,$K$435)+COUNTIF(CF4,$K$479)+COUNTIF(CF4,$K$490)+COUNTIF(CF4,$K$501)+COUNTIF(CF4,$K$512)+COUNTIF(CF4,$K$523)+COUNTIF(CF4,$K$534)</f>
        <v>0</v>
      </c>
      <c r="CR4" s="19">
        <f t="shared" ref="CR4:CR51" si="69">COUNTIF(CF4,$K$337)+COUNTIF(CF4,$K$348)+COUNTIF(CF4,$K$359)+COUNTIF(CF4,$K$370)+COUNTIF(CF4,$K$381)+COUNTIF(CF4,$K$392)+COUNTIF(CF4,$K$403)+COUNTIF(CF4,$K$414)+COUNTIF(CF4,$K$425)+COUNTIF(CF4,$K$436)+COUNTIF(CF4,$K$480)+COUNTIF(CF4,$K$491)+COUNTIF(CF4,$K$502)+COUNTIF(CF4,$K$513)+COUNTIF(CF4,$K$524)+COUNTIF(CF4,$K$535)</f>
        <v>0</v>
      </c>
      <c r="CS4" s="19">
        <f t="shared" ref="CS4:CS51" si="70">COUNTIF(CF4,$K$338)+COUNTIF(CF4,$K$349)+COUNTIF(CF4,$K$360)+COUNTIF(CF4,$K$371)+COUNTIF(CF4,$K$382)+COUNTIF(CF4,$K$393)+COUNTIF(CF4,$K$404)+COUNTIF(CF4,$K$415)+COUNTIF(CF4,$K$426)+COUNTIF(CF4,$K$437)+COUNTIF(CF4,$K$481)+COUNTIF(CF4,$K$492)+COUNTIF(CF4,$K$503)+COUNTIF(CF4,$K$514)+COUNTIF(CF4,$K$525)+COUNTIF(CF4,$K$536)</f>
        <v>0</v>
      </c>
      <c r="CT4" s="21">
        <f t="shared" ref="CT4:CT51" si="71">COUNTIF(CF4,$K$339)+COUNTIF(CF4,$K$350)+COUNTIF(CF4,$K$361)+COUNTIF(CF4,$K$372)+COUNTIF(CF4,$K$383)+COUNTIF(CF4,$K$394)+COUNTIF(CF4,$K$405)+COUNTIF(CF4,$K$416)+COUNTIF(CF4,$K$427)+COUNTIF(CF4,$K$438)+COUNTIF(CF4,$K$482)+COUNTIF(CF4,$K$493)+COUNTIF(CF4,$K$504)+COUNTIF(CF4,$K$515)+COUNTIF(CF4,$K$526)+COUNTIF(CF4,$K$537)</f>
        <v>0</v>
      </c>
      <c r="CV4" s="24" t="e">
        <f>IF(#REF!&gt;0,#REF!,"")</f>
        <v>#REF!</v>
      </c>
      <c r="CW4" s="5">
        <f t="shared" ref="CW4:CW22" si="72">U4+AK4+BA4+BQ4+CG4</f>
        <v>0</v>
      </c>
      <c r="CX4" s="5">
        <f t="shared" ref="CX4:CX22" si="73">V4+AL4+BB4+BR4+CH4</f>
        <v>0</v>
      </c>
      <c r="CY4" s="5">
        <f t="shared" ref="CY4:CY22" si="74">W4+AM4+BC4+BS4+CI4</f>
        <v>0</v>
      </c>
      <c r="CZ4" s="5">
        <f t="shared" ref="CZ4:CZ22" si="75">X4+AN4+BD4+BT4+CJ4</f>
        <v>0</v>
      </c>
      <c r="DA4" s="5">
        <f t="shared" ref="DA4:DA22" si="76">Y4+AO4+BE4+BU4+CK4</f>
        <v>0</v>
      </c>
      <c r="DB4" s="5">
        <f t="shared" ref="DB4:DB22" si="77">Z4+AP4+BF4+BV4+CL4</f>
        <v>0</v>
      </c>
      <c r="DC4" s="5">
        <f t="shared" ref="DC4:DC22" si="78">AA4+AQ4+BG4+BW4+CM4</f>
        <v>0</v>
      </c>
      <c r="DD4" s="5">
        <f t="shared" ref="DD4:DD22" si="79">AB4+AR4+BH4+BX4+CN4</f>
        <v>0</v>
      </c>
      <c r="DE4" s="23">
        <f t="shared" ref="DE4:DE22" si="80">AC4+AS4+BI4+BY4+CO4</f>
        <v>0</v>
      </c>
      <c r="DF4" s="23">
        <f t="shared" ref="DF4:DF22" si="81">AD4+AT4+BJ4+BZ4+CP4</f>
        <v>0</v>
      </c>
      <c r="DG4" s="23">
        <f t="shared" ref="DG4:DG22" si="82">AE4+AU4+BK4+CA4+CQ4</f>
        <v>0</v>
      </c>
      <c r="DH4" s="23">
        <f t="shared" ref="DH4:DH22" si="83">AF4+AV4+BL4+CB4+CR4</f>
        <v>0</v>
      </c>
      <c r="DI4" s="23">
        <f t="shared" ref="DI4:DI22" si="84">AG4+AW4+BM4+CC4+CS4</f>
        <v>0</v>
      </c>
      <c r="DJ4" s="45">
        <f t="shared" ref="DJ4:DJ22" si="85">AH4+AX4+BN4+CD4+CT4</f>
        <v>0</v>
      </c>
      <c r="DL4" s="39" t="s">
        <v>7</v>
      </c>
      <c r="DM4" s="28">
        <f>IFERROR(VLOOKUP(E3,$AJ$3:$AX$60,2,0),0)</f>
        <v>0</v>
      </c>
      <c r="DN4" s="28">
        <f>IFERROR(VLOOKUP(E4,$AJ$3:$AX$60,3,0),0)</f>
        <v>0</v>
      </c>
      <c r="DO4" s="28">
        <f>IFERROR(VLOOKUP(E5,$AJ$3:$AX$60,4,0),0)</f>
        <v>0</v>
      </c>
      <c r="DP4" s="28">
        <f>IFERROR(VLOOKUP(E6,$AJ$3:$AX$60,5,0),0)</f>
        <v>0</v>
      </c>
      <c r="DQ4" s="28">
        <f>IFERROR(VLOOKUP(E7,$AJ$3:$AX$60,6,0),0)</f>
        <v>0</v>
      </c>
      <c r="DR4" s="28">
        <f>IFERROR(VLOOKUP(E8,$AJ$3:$AX$60,7,0),0)</f>
        <v>0</v>
      </c>
      <c r="DS4" s="28">
        <f>IFERROR(VLOOKUP(E9,$AJ$3:$AX$60,8,0),0)</f>
        <v>0</v>
      </c>
      <c r="DT4" s="37">
        <f>IFERROR(VLOOKUP(E10,$AJ$3:$AX$60,9,0),0)</f>
        <v>0</v>
      </c>
    </row>
    <row r="5" spans="1:124" ht="23.1" customHeight="1" thickBot="1" x14ac:dyDescent="0.3">
      <c r="A5" s="78" t="s">
        <v>17</v>
      </c>
      <c r="B5" s="14"/>
      <c r="C5" s="15"/>
      <c r="D5" s="14"/>
      <c r="E5" s="15"/>
      <c r="F5" s="14"/>
      <c r="G5" s="15"/>
      <c r="H5" s="14"/>
      <c r="I5" s="15"/>
      <c r="J5" s="14"/>
      <c r="K5" s="15"/>
      <c r="M5" s="63" t="str">
        <f t="shared" si="1"/>
        <v>10.00</v>
      </c>
      <c r="N5" s="55" t="str">
        <f>IF(DO3=0,"BOŞ",IF(DO3=1,"DERS",IF(DO3&gt;1,"ÇAKIŞMA")))</f>
        <v>BOŞ</v>
      </c>
      <c r="O5" s="55" t="str">
        <f>IF(DO4=0,"BOŞ",IF(DO4=1,"DERS",IF(DO4&gt;1,"ÇAKIŞMA")))</f>
        <v>BOŞ</v>
      </c>
      <c r="P5" s="55" t="str">
        <f>IF(DO5=0,"BOŞ",IF(DO5=1,"DERS",IF(DO5&gt;1,"ÇAKIŞMA")))</f>
        <v>BOŞ</v>
      </c>
      <c r="Q5" s="55" t="str">
        <f>IF(DO6=0,"BOŞ",IF(DO6=1,"DERS",IF(DO6&gt;1,"ÇAKIŞMA")))</f>
        <v>BOŞ</v>
      </c>
      <c r="R5" s="56" t="str">
        <f>IF(DO7=0,"BOŞ",IF(DO7=1,"DERS",IF(DO7&gt;1,"ÇAKIŞMA")))</f>
        <v>BOŞ</v>
      </c>
      <c r="T5" s="9" t="e">
        <f>IF(#REF!&gt;0,#REF!,"")</f>
        <v>#REF!</v>
      </c>
      <c r="U5" s="5">
        <f t="shared" si="2"/>
        <v>0</v>
      </c>
      <c r="V5" s="6">
        <f t="shared" si="3"/>
        <v>0</v>
      </c>
      <c r="W5" s="6">
        <f t="shared" si="4"/>
        <v>0</v>
      </c>
      <c r="X5" s="6">
        <f t="shared" si="5"/>
        <v>0</v>
      </c>
      <c r="Y5" s="6">
        <f t="shared" si="6"/>
        <v>0</v>
      </c>
      <c r="Z5" s="18">
        <f t="shared" si="7"/>
        <v>0</v>
      </c>
      <c r="AA5" s="6">
        <f t="shared" si="8"/>
        <v>0</v>
      </c>
      <c r="AB5" s="6">
        <f t="shared" si="9"/>
        <v>0</v>
      </c>
      <c r="AC5" s="20">
        <f t="shared" si="10"/>
        <v>0</v>
      </c>
      <c r="AD5" s="19">
        <f t="shared" si="11"/>
        <v>0</v>
      </c>
      <c r="AE5" s="19">
        <f t="shared" si="12"/>
        <v>0</v>
      </c>
      <c r="AF5" s="19">
        <f t="shared" si="13"/>
        <v>0</v>
      </c>
      <c r="AG5" s="19">
        <f t="shared" si="14"/>
        <v>0</v>
      </c>
      <c r="AH5" s="21">
        <f t="shared" si="15"/>
        <v>0</v>
      </c>
      <c r="AJ5" s="22" t="e">
        <f>IF(#REF!&gt;0,#REF!,"")</f>
        <v>#REF!</v>
      </c>
      <c r="AK5" s="5">
        <f t="shared" si="16"/>
        <v>0</v>
      </c>
      <c r="AL5" s="6">
        <f t="shared" si="17"/>
        <v>0</v>
      </c>
      <c r="AM5" s="6">
        <f t="shared" si="18"/>
        <v>0</v>
      </c>
      <c r="AN5" s="6">
        <f t="shared" si="19"/>
        <v>0</v>
      </c>
      <c r="AO5" s="6">
        <f t="shared" si="20"/>
        <v>0</v>
      </c>
      <c r="AP5" s="18">
        <f t="shared" si="21"/>
        <v>0</v>
      </c>
      <c r="AQ5" s="6">
        <f t="shared" si="22"/>
        <v>0</v>
      </c>
      <c r="AR5" s="6">
        <f t="shared" si="23"/>
        <v>0</v>
      </c>
      <c r="AS5" s="20">
        <f t="shared" si="24"/>
        <v>0</v>
      </c>
      <c r="AT5" s="19">
        <f t="shared" si="25"/>
        <v>0</v>
      </c>
      <c r="AU5" s="19">
        <f t="shared" si="26"/>
        <v>0</v>
      </c>
      <c r="AV5" s="19">
        <f t="shared" si="27"/>
        <v>0</v>
      </c>
      <c r="AW5" s="19">
        <f t="shared" si="28"/>
        <v>0</v>
      </c>
      <c r="AX5" s="21">
        <f t="shared" si="29"/>
        <v>0</v>
      </c>
      <c r="AZ5" s="22" t="e">
        <f>IF(#REF!&gt;0,#REF!,"")</f>
        <v>#REF!</v>
      </c>
      <c r="BA5" s="5">
        <f t="shared" si="30"/>
        <v>0</v>
      </c>
      <c r="BB5" s="6">
        <f t="shared" si="31"/>
        <v>0</v>
      </c>
      <c r="BC5" s="6">
        <f t="shared" si="32"/>
        <v>0</v>
      </c>
      <c r="BD5" s="6">
        <f t="shared" si="33"/>
        <v>0</v>
      </c>
      <c r="BE5" s="6">
        <f t="shared" si="34"/>
        <v>0</v>
      </c>
      <c r="BF5" s="18">
        <f t="shared" si="35"/>
        <v>0</v>
      </c>
      <c r="BG5" s="6">
        <f t="shared" si="36"/>
        <v>0</v>
      </c>
      <c r="BH5" s="6">
        <f t="shared" si="37"/>
        <v>0</v>
      </c>
      <c r="BI5" s="20">
        <f t="shared" si="38"/>
        <v>0</v>
      </c>
      <c r="BJ5" s="19">
        <f t="shared" si="39"/>
        <v>0</v>
      </c>
      <c r="BK5" s="19">
        <f t="shared" si="40"/>
        <v>0</v>
      </c>
      <c r="BL5" s="19">
        <f t="shared" si="41"/>
        <v>0</v>
      </c>
      <c r="BM5" s="19">
        <f t="shared" si="42"/>
        <v>0</v>
      </c>
      <c r="BN5" s="21">
        <f t="shared" si="43"/>
        <v>0</v>
      </c>
      <c r="BP5" s="22" t="e">
        <f>IF(#REF!&gt;0,#REF!,"")</f>
        <v>#REF!</v>
      </c>
      <c r="BQ5" s="5">
        <f t="shared" si="44"/>
        <v>0</v>
      </c>
      <c r="BR5" s="6">
        <f t="shared" si="45"/>
        <v>0</v>
      </c>
      <c r="BS5" s="6">
        <f t="shared" si="46"/>
        <v>0</v>
      </c>
      <c r="BT5" s="6">
        <f t="shared" si="47"/>
        <v>0</v>
      </c>
      <c r="BU5" s="6">
        <f t="shared" si="48"/>
        <v>0</v>
      </c>
      <c r="BV5" s="18">
        <f t="shared" si="49"/>
        <v>0</v>
      </c>
      <c r="BW5" s="6">
        <f t="shared" si="50"/>
        <v>0</v>
      </c>
      <c r="BX5" s="6">
        <f t="shared" si="51"/>
        <v>0</v>
      </c>
      <c r="BY5" s="20">
        <f t="shared" si="52"/>
        <v>0</v>
      </c>
      <c r="BZ5" s="19">
        <f t="shared" si="53"/>
        <v>0</v>
      </c>
      <c r="CA5" s="19">
        <f t="shared" si="54"/>
        <v>0</v>
      </c>
      <c r="CB5" s="19">
        <f t="shared" si="55"/>
        <v>0</v>
      </c>
      <c r="CC5" s="19">
        <f t="shared" si="56"/>
        <v>0</v>
      </c>
      <c r="CD5" s="21">
        <f t="shared" si="57"/>
        <v>0</v>
      </c>
      <c r="CF5" s="22" t="e">
        <f>IF(#REF!&gt;0,#REF!,"")</f>
        <v>#REF!</v>
      </c>
      <c r="CG5" s="5">
        <f t="shared" si="58"/>
        <v>0</v>
      </c>
      <c r="CH5" s="6">
        <f t="shared" si="59"/>
        <v>0</v>
      </c>
      <c r="CI5" s="6">
        <f t="shared" si="60"/>
        <v>0</v>
      </c>
      <c r="CJ5" s="6">
        <f t="shared" si="61"/>
        <v>0</v>
      </c>
      <c r="CK5" s="6">
        <f t="shared" si="62"/>
        <v>0</v>
      </c>
      <c r="CL5" s="18">
        <f t="shared" si="63"/>
        <v>0</v>
      </c>
      <c r="CM5" s="6">
        <f t="shared" si="64"/>
        <v>0</v>
      </c>
      <c r="CN5" s="6">
        <f t="shared" si="65"/>
        <v>0</v>
      </c>
      <c r="CO5" s="20">
        <f t="shared" si="66"/>
        <v>0</v>
      </c>
      <c r="CP5" s="19">
        <f t="shared" si="67"/>
        <v>0</v>
      </c>
      <c r="CQ5" s="19">
        <f t="shared" si="68"/>
        <v>0</v>
      </c>
      <c r="CR5" s="19">
        <f t="shared" si="69"/>
        <v>0</v>
      </c>
      <c r="CS5" s="19">
        <f t="shared" si="70"/>
        <v>0</v>
      </c>
      <c r="CT5" s="21">
        <f t="shared" si="71"/>
        <v>0</v>
      </c>
      <c r="CV5" s="24" t="e">
        <f>IF(#REF!&gt;0,#REF!,"")</f>
        <v>#REF!</v>
      </c>
      <c r="CW5" s="5">
        <f t="shared" si="72"/>
        <v>0</v>
      </c>
      <c r="CX5" s="5">
        <f t="shared" si="73"/>
        <v>0</v>
      </c>
      <c r="CY5" s="5">
        <f t="shared" si="74"/>
        <v>0</v>
      </c>
      <c r="CZ5" s="5">
        <f t="shared" si="75"/>
        <v>0</v>
      </c>
      <c r="DA5" s="5">
        <f t="shared" si="76"/>
        <v>0</v>
      </c>
      <c r="DB5" s="5">
        <f t="shared" si="77"/>
        <v>0</v>
      </c>
      <c r="DC5" s="5">
        <f t="shared" si="78"/>
        <v>0</v>
      </c>
      <c r="DD5" s="5">
        <f t="shared" si="79"/>
        <v>0</v>
      </c>
      <c r="DE5" s="23">
        <f t="shared" si="80"/>
        <v>0</v>
      </c>
      <c r="DF5" s="23">
        <f t="shared" si="81"/>
        <v>0</v>
      </c>
      <c r="DG5" s="23">
        <f t="shared" si="82"/>
        <v>0</v>
      </c>
      <c r="DH5" s="23">
        <f t="shared" si="83"/>
        <v>0</v>
      </c>
      <c r="DI5" s="23">
        <f t="shared" si="84"/>
        <v>0</v>
      </c>
      <c r="DJ5" s="45">
        <f t="shared" si="85"/>
        <v>0</v>
      </c>
      <c r="DL5" s="39" t="s">
        <v>8</v>
      </c>
      <c r="DM5" s="28">
        <f>IFERROR(VLOOKUP(G3,$AZ$3:$BN$60,2,0),0)</f>
        <v>0</v>
      </c>
      <c r="DN5" s="29">
        <f>IFERROR(VLOOKUP(G4,$AZ$3:$BN$60,3,0),0)</f>
        <v>0</v>
      </c>
      <c r="DO5" s="29">
        <f>IFERROR(VLOOKUP(G5,$AZ$3:$BN$60,4,0),0)</f>
        <v>0</v>
      </c>
      <c r="DP5" s="29">
        <f>IFERROR(VLOOKUP(G6,$AZ$3:$BN$60,5,0),0)</f>
        <v>0</v>
      </c>
      <c r="DQ5" s="29">
        <f>IFERROR(VLOOKUP(G7,$AZ$3:$BN$60,6,0),0)</f>
        <v>0</v>
      </c>
      <c r="DR5" s="29">
        <f>IFERROR(VLOOKUP(G8,$AZ$3:$BN$60,7,0),0)</f>
        <v>0</v>
      </c>
      <c r="DS5" s="29">
        <f>IFERROR(VLOOKUP(G9,$AZ$3:$BN$60,8,0),0)</f>
        <v>0</v>
      </c>
      <c r="DT5" s="33">
        <f>IFERROR(VLOOKUP(G10,$AZ$3:$BN$60,9,0),0)</f>
        <v>0</v>
      </c>
    </row>
    <row r="6" spans="1:124" ht="23.1" customHeight="1" thickBot="1" x14ac:dyDescent="0.3">
      <c r="A6" s="78" t="s">
        <v>18</v>
      </c>
      <c r="B6" s="14"/>
      <c r="C6" s="15"/>
      <c r="D6" s="14"/>
      <c r="E6" s="15"/>
      <c r="F6" s="14"/>
      <c r="G6" s="15"/>
      <c r="H6" s="14"/>
      <c r="I6" s="15"/>
      <c r="J6" s="14"/>
      <c r="K6" s="15"/>
      <c r="M6" s="63" t="str">
        <f t="shared" si="1"/>
        <v>11.00</v>
      </c>
      <c r="N6" s="55" t="str">
        <f>IF(DP3=0,"BOŞ",IF(DP3=1,"DERS",IF(DP3&gt;1,"ÇAKIŞMA")))</f>
        <v>BOŞ</v>
      </c>
      <c r="O6" s="55" t="str">
        <f>IF(DP4=0,"BOŞ",IF(DP4=1,"DERS",IF(DP4&gt;1,"ÇAKIŞMA")))</f>
        <v>BOŞ</v>
      </c>
      <c r="P6" s="55" t="str">
        <f>IF(DP5=0,"BOŞ",IF(DP5=1,"DERS",IF(DP5&gt;1,"ÇAKIŞMA")))</f>
        <v>BOŞ</v>
      </c>
      <c r="Q6" s="55" t="str">
        <f>IF(DP6=0,"BOŞ",IF(DP6=1,"DERS",IF(DP6&gt;1,"ÇAKIŞMA")))</f>
        <v>BOŞ</v>
      </c>
      <c r="R6" s="56" t="str">
        <f>IF(DP7=0,"BOŞ",IF(DP7=1,"DERS",IF(DP7&gt;1,"ÇAKIŞMA")))</f>
        <v>BOŞ</v>
      </c>
      <c r="T6" s="9" t="e">
        <f>IF(#REF!&gt;0,#REF!,"")</f>
        <v>#REF!</v>
      </c>
      <c r="U6" s="5">
        <f t="shared" si="2"/>
        <v>0</v>
      </c>
      <c r="V6" s="6">
        <f t="shared" si="3"/>
        <v>0</v>
      </c>
      <c r="W6" s="6">
        <f t="shared" si="4"/>
        <v>0</v>
      </c>
      <c r="X6" s="6">
        <f t="shared" si="5"/>
        <v>0</v>
      </c>
      <c r="Y6" s="6">
        <f t="shared" si="6"/>
        <v>0</v>
      </c>
      <c r="Z6" s="18">
        <f t="shared" si="7"/>
        <v>0</v>
      </c>
      <c r="AA6" s="6">
        <f t="shared" si="8"/>
        <v>0</v>
      </c>
      <c r="AB6" s="6">
        <f t="shared" si="9"/>
        <v>0</v>
      </c>
      <c r="AC6" s="20">
        <f t="shared" si="10"/>
        <v>0</v>
      </c>
      <c r="AD6" s="19">
        <f t="shared" si="11"/>
        <v>0</v>
      </c>
      <c r="AE6" s="19">
        <f t="shared" si="12"/>
        <v>0</v>
      </c>
      <c r="AF6" s="19">
        <f t="shared" si="13"/>
        <v>0</v>
      </c>
      <c r="AG6" s="19">
        <f t="shared" si="14"/>
        <v>0</v>
      </c>
      <c r="AH6" s="21">
        <f t="shared" si="15"/>
        <v>0</v>
      </c>
      <c r="AJ6" s="22" t="e">
        <f>IF(#REF!&gt;0,#REF!,"")</f>
        <v>#REF!</v>
      </c>
      <c r="AK6" s="5">
        <f t="shared" si="16"/>
        <v>0</v>
      </c>
      <c r="AL6" s="6">
        <f t="shared" si="17"/>
        <v>0</v>
      </c>
      <c r="AM6" s="6">
        <f t="shared" si="18"/>
        <v>0</v>
      </c>
      <c r="AN6" s="6">
        <f t="shared" si="19"/>
        <v>0</v>
      </c>
      <c r="AO6" s="6">
        <f t="shared" si="20"/>
        <v>0</v>
      </c>
      <c r="AP6" s="18">
        <f t="shared" si="21"/>
        <v>0</v>
      </c>
      <c r="AQ6" s="6">
        <f t="shared" si="22"/>
        <v>0</v>
      </c>
      <c r="AR6" s="6">
        <f t="shared" si="23"/>
        <v>0</v>
      </c>
      <c r="AS6" s="20">
        <f t="shared" si="24"/>
        <v>0</v>
      </c>
      <c r="AT6" s="19">
        <f t="shared" si="25"/>
        <v>0</v>
      </c>
      <c r="AU6" s="19">
        <f t="shared" si="26"/>
        <v>0</v>
      </c>
      <c r="AV6" s="19">
        <f t="shared" si="27"/>
        <v>0</v>
      </c>
      <c r="AW6" s="19">
        <f t="shared" si="28"/>
        <v>0</v>
      </c>
      <c r="AX6" s="21">
        <f t="shared" si="29"/>
        <v>0</v>
      </c>
      <c r="AZ6" s="22" t="e">
        <f>IF(#REF!&gt;0,#REF!,"")</f>
        <v>#REF!</v>
      </c>
      <c r="BA6" s="5">
        <f t="shared" si="30"/>
        <v>0</v>
      </c>
      <c r="BB6" s="6">
        <f t="shared" si="31"/>
        <v>0</v>
      </c>
      <c r="BC6" s="6">
        <f t="shared" si="32"/>
        <v>0</v>
      </c>
      <c r="BD6" s="6">
        <f t="shared" si="33"/>
        <v>0</v>
      </c>
      <c r="BE6" s="6">
        <f t="shared" si="34"/>
        <v>0</v>
      </c>
      <c r="BF6" s="18">
        <f t="shared" si="35"/>
        <v>0</v>
      </c>
      <c r="BG6" s="6">
        <f t="shared" si="36"/>
        <v>0</v>
      </c>
      <c r="BH6" s="6">
        <f t="shared" si="37"/>
        <v>0</v>
      </c>
      <c r="BI6" s="20">
        <f t="shared" si="38"/>
        <v>0</v>
      </c>
      <c r="BJ6" s="19">
        <f t="shared" si="39"/>
        <v>0</v>
      </c>
      <c r="BK6" s="19">
        <f t="shared" si="40"/>
        <v>0</v>
      </c>
      <c r="BL6" s="19">
        <f t="shared" si="41"/>
        <v>0</v>
      </c>
      <c r="BM6" s="19">
        <f t="shared" si="42"/>
        <v>0</v>
      </c>
      <c r="BN6" s="21">
        <f t="shared" si="43"/>
        <v>0</v>
      </c>
      <c r="BP6" s="22" t="e">
        <f>IF(#REF!&gt;0,#REF!,"")</f>
        <v>#REF!</v>
      </c>
      <c r="BQ6" s="5">
        <f t="shared" si="44"/>
        <v>0</v>
      </c>
      <c r="BR6" s="6">
        <f t="shared" si="45"/>
        <v>0</v>
      </c>
      <c r="BS6" s="6">
        <f t="shared" si="46"/>
        <v>0</v>
      </c>
      <c r="BT6" s="6">
        <f t="shared" si="47"/>
        <v>0</v>
      </c>
      <c r="BU6" s="6">
        <f t="shared" si="48"/>
        <v>0</v>
      </c>
      <c r="BV6" s="18">
        <f t="shared" si="49"/>
        <v>0</v>
      </c>
      <c r="BW6" s="6">
        <f t="shared" si="50"/>
        <v>0</v>
      </c>
      <c r="BX6" s="6">
        <f t="shared" si="51"/>
        <v>0</v>
      </c>
      <c r="BY6" s="20">
        <f t="shared" si="52"/>
        <v>0</v>
      </c>
      <c r="BZ6" s="19">
        <f t="shared" si="53"/>
        <v>0</v>
      </c>
      <c r="CA6" s="19">
        <f t="shared" si="54"/>
        <v>0</v>
      </c>
      <c r="CB6" s="19">
        <f t="shared" si="55"/>
        <v>0</v>
      </c>
      <c r="CC6" s="19">
        <f t="shared" si="56"/>
        <v>0</v>
      </c>
      <c r="CD6" s="21">
        <f t="shared" si="57"/>
        <v>0</v>
      </c>
      <c r="CF6" s="22" t="e">
        <f>IF(#REF!&gt;0,#REF!,"")</f>
        <v>#REF!</v>
      </c>
      <c r="CG6" s="5">
        <f t="shared" si="58"/>
        <v>0</v>
      </c>
      <c r="CH6" s="6">
        <f t="shared" si="59"/>
        <v>0</v>
      </c>
      <c r="CI6" s="6">
        <f t="shared" si="60"/>
        <v>0</v>
      </c>
      <c r="CJ6" s="6">
        <f t="shared" si="61"/>
        <v>0</v>
      </c>
      <c r="CK6" s="6">
        <f t="shared" si="62"/>
        <v>0</v>
      </c>
      <c r="CL6" s="18">
        <f t="shared" si="63"/>
        <v>0</v>
      </c>
      <c r="CM6" s="6">
        <f t="shared" si="64"/>
        <v>0</v>
      </c>
      <c r="CN6" s="6">
        <f t="shared" si="65"/>
        <v>0</v>
      </c>
      <c r="CO6" s="20">
        <f t="shared" si="66"/>
        <v>0</v>
      </c>
      <c r="CP6" s="19">
        <f t="shared" si="67"/>
        <v>0</v>
      </c>
      <c r="CQ6" s="19">
        <f t="shared" si="68"/>
        <v>0</v>
      </c>
      <c r="CR6" s="19">
        <f t="shared" si="69"/>
        <v>0</v>
      </c>
      <c r="CS6" s="19">
        <f t="shared" si="70"/>
        <v>0</v>
      </c>
      <c r="CT6" s="21">
        <f t="shared" si="71"/>
        <v>0</v>
      </c>
      <c r="CV6" s="24" t="e">
        <f>IF(#REF!&gt;0,#REF!,"")</f>
        <v>#REF!</v>
      </c>
      <c r="CW6" s="5">
        <f t="shared" si="72"/>
        <v>0</v>
      </c>
      <c r="CX6" s="5">
        <f t="shared" si="73"/>
        <v>0</v>
      </c>
      <c r="CY6" s="5">
        <f t="shared" si="74"/>
        <v>0</v>
      </c>
      <c r="CZ6" s="5">
        <f t="shared" si="75"/>
        <v>0</v>
      </c>
      <c r="DA6" s="5">
        <f t="shared" si="76"/>
        <v>0</v>
      </c>
      <c r="DB6" s="5">
        <f t="shared" si="77"/>
        <v>0</v>
      </c>
      <c r="DC6" s="5">
        <f t="shared" si="78"/>
        <v>0</v>
      </c>
      <c r="DD6" s="5">
        <f t="shared" si="79"/>
        <v>0</v>
      </c>
      <c r="DE6" s="23">
        <f t="shared" si="80"/>
        <v>0</v>
      </c>
      <c r="DF6" s="23">
        <f t="shared" si="81"/>
        <v>0</v>
      </c>
      <c r="DG6" s="23">
        <f t="shared" si="82"/>
        <v>0</v>
      </c>
      <c r="DH6" s="23">
        <f t="shared" si="83"/>
        <v>0</v>
      </c>
      <c r="DI6" s="23">
        <f t="shared" si="84"/>
        <v>0</v>
      </c>
      <c r="DJ6" s="45">
        <f t="shared" si="85"/>
        <v>0</v>
      </c>
      <c r="DL6" s="39" t="s">
        <v>9</v>
      </c>
      <c r="DM6" s="28">
        <f>IFERROR(VLOOKUP(I3,$BP$3:$CD$60,2,0),0)</f>
        <v>0</v>
      </c>
      <c r="DN6" s="29">
        <f>IFERROR(VLOOKUP(I4,$BP$3:$CD$60,3,0),0)</f>
        <v>0</v>
      </c>
      <c r="DO6" s="29">
        <f>IFERROR(VLOOKUP(I5,$BP$3:$CD$60,4,0),0)</f>
        <v>0</v>
      </c>
      <c r="DP6" s="29">
        <f>IFERROR(VLOOKUP(I6,$BP$3:$CD$60,5,0),0)</f>
        <v>0</v>
      </c>
      <c r="DQ6" s="29">
        <f>IFERROR(VLOOKUP(I7,$BP$3:$CD$60,6,0),0)</f>
        <v>0</v>
      </c>
      <c r="DR6" s="29">
        <f>IFERROR(VLOOKUP(I8,$BP$3:$CD$60,7,0),0)</f>
        <v>0</v>
      </c>
      <c r="DS6" s="29">
        <f>IFERROR(VLOOKUP(I9,$BP$3:$CD$60,8,0),0)</f>
        <v>0</v>
      </c>
      <c r="DT6" s="33">
        <f>IFERROR(VLOOKUP(I10,$BP$3:$CD$60,9,0),0)</f>
        <v>0</v>
      </c>
    </row>
    <row r="7" spans="1:124" ht="23.1" customHeight="1" thickBot="1" x14ac:dyDescent="0.3">
      <c r="A7" s="78" t="s">
        <v>19</v>
      </c>
      <c r="B7" s="14"/>
      <c r="C7" s="15"/>
      <c r="D7" s="14"/>
      <c r="E7" s="15"/>
      <c r="F7" s="14"/>
      <c r="G7" s="15"/>
      <c r="H7" s="14"/>
      <c r="I7" s="15"/>
      <c r="J7" s="14"/>
      <c r="K7" s="15"/>
      <c r="M7" s="63" t="str">
        <f t="shared" si="1"/>
        <v>13.00</v>
      </c>
      <c r="N7" s="55" t="str">
        <f>IF(DQ3=0,"BOŞ",IF(DQ3=1,"DERS",IF(DQ3&gt;1,"ÇAKIŞMA")))</f>
        <v>BOŞ</v>
      </c>
      <c r="O7" s="55" t="str">
        <f>IF(DQ4=0,"BOŞ",IF(DQ4=1,"DERS",IF(DQ4&gt;1,"ÇAKIŞMA")))</f>
        <v>BOŞ</v>
      </c>
      <c r="P7" s="55" t="str">
        <f>IF(DQ5=0,"BOŞ",IF(DQ5=1,"DERS",IF(DQ5&gt;1,"ÇAKIŞMA")))</f>
        <v>BOŞ</v>
      </c>
      <c r="Q7" s="55" t="str">
        <f>IF(DQ6=0,"BOŞ",IF(DQ6=1,"DERS",IF(DQ6&gt;1,"ÇAKIŞMA")))</f>
        <v>BOŞ</v>
      </c>
      <c r="R7" s="56" t="str">
        <f>IF(DQ7=0,"BOŞ",IF(DQ7=1,"DERS",IF(DQ7&gt;1,"ÇAKIŞMA")))</f>
        <v>BOŞ</v>
      </c>
      <c r="T7" s="9" t="e">
        <f>IF(#REF!&gt;0,#REF!,"")</f>
        <v>#REF!</v>
      </c>
      <c r="U7" s="5">
        <f t="shared" si="2"/>
        <v>0</v>
      </c>
      <c r="V7" s="6">
        <f t="shared" si="3"/>
        <v>0</v>
      </c>
      <c r="W7" s="6">
        <f t="shared" si="4"/>
        <v>0</v>
      </c>
      <c r="X7" s="6">
        <f t="shared" si="5"/>
        <v>0</v>
      </c>
      <c r="Y7" s="6">
        <f t="shared" si="6"/>
        <v>0</v>
      </c>
      <c r="Z7" s="18">
        <f t="shared" si="7"/>
        <v>0</v>
      </c>
      <c r="AA7" s="6">
        <f t="shared" si="8"/>
        <v>0</v>
      </c>
      <c r="AB7" s="6">
        <f t="shared" si="9"/>
        <v>0</v>
      </c>
      <c r="AC7" s="20">
        <f t="shared" si="10"/>
        <v>0</v>
      </c>
      <c r="AD7" s="19">
        <f t="shared" si="11"/>
        <v>0</v>
      </c>
      <c r="AE7" s="19">
        <f t="shared" si="12"/>
        <v>0</v>
      </c>
      <c r="AF7" s="19">
        <f t="shared" si="13"/>
        <v>0</v>
      </c>
      <c r="AG7" s="19">
        <f t="shared" si="14"/>
        <v>0</v>
      </c>
      <c r="AH7" s="21">
        <f t="shared" si="15"/>
        <v>0</v>
      </c>
      <c r="AJ7" s="22" t="e">
        <f>IF(#REF!&gt;0,#REF!,"")</f>
        <v>#REF!</v>
      </c>
      <c r="AK7" s="5">
        <f t="shared" si="16"/>
        <v>0</v>
      </c>
      <c r="AL7" s="6">
        <f t="shared" si="17"/>
        <v>0</v>
      </c>
      <c r="AM7" s="6">
        <f t="shared" si="18"/>
        <v>0</v>
      </c>
      <c r="AN7" s="6">
        <f t="shared" si="19"/>
        <v>0</v>
      </c>
      <c r="AO7" s="6">
        <f t="shared" si="20"/>
        <v>0</v>
      </c>
      <c r="AP7" s="18">
        <f t="shared" si="21"/>
        <v>0</v>
      </c>
      <c r="AQ7" s="6">
        <f t="shared" si="22"/>
        <v>0</v>
      </c>
      <c r="AR7" s="6">
        <f t="shared" si="23"/>
        <v>0</v>
      </c>
      <c r="AS7" s="20">
        <f t="shared" si="24"/>
        <v>0</v>
      </c>
      <c r="AT7" s="19">
        <f t="shared" si="25"/>
        <v>0</v>
      </c>
      <c r="AU7" s="19">
        <f t="shared" si="26"/>
        <v>0</v>
      </c>
      <c r="AV7" s="19">
        <f t="shared" si="27"/>
        <v>0</v>
      </c>
      <c r="AW7" s="19">
        <f t="shared" si="28"/>
        <v>0</v>
      </c>
      <c r="AX7" s="21">
        <f t="shared" si="29"/>
        <v>0</v>
      </c>
      <c r="AZ7" s="22" t="e">
        <f>IF(#REF!&gt;0,#REF!,"")</f>
        <v>#REF!</v>
      </c>
      <c r="BA7" s="5">
        <f t="shared" si="30"/>
        <v>0</v>
      </c>
      <c r="BB7" s="6">
        <f t="shared" si="31"/>
        <v>0</v>
      </c>
      <c r="BC7" s="6">
        <f t="shared" si="32"/>
        <v>0</v>
      </c>
      <c r="BD7" s="6">
        <f t="shared" si="33"/>
        <v>0</v>
      </c>
      <c r="BE7" s="6">
        <f t="shared" si="34"/>
        <v>0</v>
      </c>
      <c r="BF7" s="18">
        <f t="shared" si="35"/>
        <v>0</v>
      </c>
      <c r="BG7" s="6">
        <f t="shared" si="36"/>
        <v>0</v>
      </c>
      <c r="BH7" s="6">
        <f t="shared" si="37"/>
        <v>0</v>
      </c>
      <c r="BI7" s="20">
        <f t="shared" si="38"/>
        <v>0</v>
      </c>
      <c r="BJ7" s="19">
        <f t="shared" si="39"/>
        <v>0</v>
      </c>
      <c r="BK7" s="19">
        <f t="shared" si="40"/>
        <v>0</v>
      </c>
      <c r="BL7" s="19">
        <f t="shared" si="41"/>
        <v>0</v>
      </c>
      <c r="BM7" s="19">
        <f t="shared" si="42"/>
        <v>0</v>
      </c>
      <c r="BN7" s="21">
        <f t="shared" si="43"/>
        <v>0</v>
      </c>
      <c r="BP7" s="22" t="e">
        <f>IF(#REF!&gt;0,#REF!,"")</f>
        <v>#REF!</v>
      </c>
      <c r="BQ7" s="5">
        <f t="shared" si="44"/>
        <v>0</v>
      </c>
      <c r="BR7" s="6">
        <f t="shared" si="45"/>
        <v>0</v>
      </c>
      <c r="BS7" s="6">
        <f t="shared" si="46"/>
        <v>0</v>
      </c>
      <c r="BT7" s="6">
        <f t="shared" si="47"/>
        <v>0</v>
      </c>
      <c r="BU7" s="6">
        <f t="shared" si="48"/>
        <v>0</v>
      </c>
      <c r="BV7" s="18">
        <f t="shared" si="49"/>
        <v>0</v>
      </c>
      <c r="BW7" s="6">
        <f t="shared" si="50"/>
        <v>0</v>
      </c>
      <c r="BX7" s="6">
        <f t="shared" si="51"/>
        <v>0</v>
      </c>
      <c r="BY7" s="20">
        <f t="shared" si="52"/>
        <v>0</v>
      </c>
      <c r="BZ7" s="19">
        <f t="shared" si="53"/>
        <v>0</v>
      </c>
      <c r="CA7" s="19">
        <f t="shared" si="54"/>
        <v>0</v>
      </c>
      <c r="CB7" s="19">
        <f t="shared" si="55"/>
        <v>0</v>
      </c>
      <c r="CC7" s="19">
        <f t="shared" si="56"/>
        <v>0</v>
      </c>
      <c r="CD7" s="21">
        <f t="shared" si="57"/>
        <v>0</v>
      </c>
      <c r="CF7" s="22" t="e">
        <f>IF(#REF!&gt;0,#REF!,"")</f>
        <v>#REF!</v>
      </c>
      <c r="CG7" s="5">
        <f t="shared" si="58"/>
        <v>0</v>
      </c>
      <c r="CH7" s="6">
        <f t="shared" si="59"/>
        <v>0</v>
      </c>
      <c r="CI7" s="6">
        <f t="shared" si="60"/>
        <v>0</v>
      </c>
      <c r="CJ7" s="6">
        <f t="shared" si="61"/>
        <v>0</v>
      </c>
      <c r="CK7" s="6">
        <f t="shared" si="62"/>
        <v>0</v>
      </c>
      <c r="CL7" s="18">
        <f t="shared" si="63"/>
        <v>0</v>
      </c>
      <c r="CM7" s="6">
        <f t="shared" si="64"/>
        <v>0</v>
      </c>
      <c r="CN7" s="6">
        <f t="shared" si="65"/>
        <v>0</v>
      </c>
      <c r="CO7" s="20">
        <f t="shared" si="66"/>
        <v>0</v>
      </c>
      <c r="CP7" s="19">
        <f t="shared" si="67"/>
        <v>0</v>
      </c>
      <c r="CQ7" s="19">
        <f t="shared" si="68"/>
        <v>0</v>
      </c>
      <c r="CR7" s="19">
        <f t="shared" si="69"/>
        <v>0</v>
      </c>
      <c r="CS7" s="19">
        <f t="shared" si="70"/>
        <v>0</v>
      </c>
      <c r="CT7" s="21">
        <f t="shared" si="71"/>
        <v>0</v>
      </c>
      <c r="CV7" s="24" t="e">
        <f>IF(#REF!&gt;0,#REF!,"")</f>
        <v>#REF!</v>
      </c>
      <c r="CW7" s="5">
        <f t="shared" si="72"/>
        <v>0</v>
      </c>
      <c r="CX7" s="5">
        <f t="shared" si="73"/>
        <v>0</v>
      </c>
      <c r="CY7" s="5">
        <f t="shared" si="74"/>
        <v>0</v>
      </c>
      <c r="CZ7" s="5">
        <f t="shared" si="75"/>
        <v>0</v>
      </c>
      <c r="DA7" s="5">
        <f t="shared" si="76"/>
        <v>0</v>
      </c>
      <c r="DB7" s="5">
        <f t="shared" si="77"/>
        <v>0</v>
      </c>
      <c r="DC7" s="5">
        <f t="shared" si="78"/>
        <v>0</v>
      </c>
      <c r="DD7" s="5">
        <f t="shared" si="79"/>
        <v>0</v>
      </c>
      <c r="DE7" s="23">
        <f t="shared" si="80"/>
        <v>0</v>
      </c>
      <c r="DF7" s="23">
        <f t="shared" si="81"/>
        <v>0</v>
      </c>
      <c r="DG7" s="23">
        <f t="shared" si="82"/>
        <v>0</v>
      </c>
      <c r="DH7" s="23">
        <f t="shared" si="83"/>
        <v>0</v>
      </c>
      <c r="DI7" s="23">
        <f t="shared" si="84"/>
        <v>0</v>
      </c>
      <c r="DJ7" s="45">
        <f t="shared" si="85"/>
        <v>0</v>
      </c>
      <c r="DL7" s="40" t="s">
        <v>10</v>
      </c>
      <c r="DM7" s="30">
        <f>IFERROR(VLOOKUP(K3,$CF$3:$CT$60,2,0),0)</f>
        <v>0</v>
      </c>
      <c r="DN7" s="31">
        <f>IFERROR(VLOOKUP(K4,$CF$3:$CT$60,3,0),0)</f>
        <v>0</v>
      </c>
      <c r="DO7" s="31">
        <f>IFERROR(VLOOKUP(K5,$CF$3:$CT$60,4,0),0)</f>
        <v>0</v>
      </c>
      <c r="DP7" s="31">
        <f>IFERROR(VLOOKUP(K6,$CF$3:$CT$60,5,0),0)</f>
        <v>0</v>
      </c>
      <c r="DQ7" s="31">
        <f>IFERROR(VLOOKUP(K7,$CF$3:$CT$60,6,0),0)</f>
        <v>0</v>
      </c>
      <c r="DR7" s="31">
        <f>IFERROR(VLOOKUP(K8,$CF$3:$CT$60,7,0),0)</f>
        <v>0</v>
      </c>
      <c r="DS7" s="31">
        <f>IFERROR(VLOOKUP(K9,$CF$3:$CT$60,8,0),0)</f>
        <v>0</v>
      </c>
      <c r="DT7" s="34">
        <f>IFERROR(VLOOKUP(K10,$CF$3:$CT$60,9,0),0)</f>
        <v>0</v>
      </c>
    </row>
    <row r="8" spans="1:124" ht="23.1" customHeight="1" thickBot="1" x14ac:dyDescent="0.3">
      <c r="A8" s="78" t="s">
        <v>20</v>
      </c>
      <c r="B8" s="14"/>
      <c r="C8" s="15"/>
      <c r="D8" s="14"/>
      <c r="E8" s="15"/>
      <c r="F8" s="14"/>
      <c r="G8" s="15"/>
      <c r="H8" s="14"/>
      <c r="I8" s="15"/>
      <c r="J8" s="14"/>
      <c r="K8" s="15"/>
      <c r="M8" s="63" t="str">
        <f t="shared" si="1"/>
        <v>14.00</v>
      </c>
      <c r="N8" s="55" t="str">
        <f>IF(DR3=0,"BOŞ",IF(DR3=1,"DERS",IF(DR3&gt;1,"ÇAKIŞMA")))</f>
        <v>BOŞ</v>
      </c>
      <c r="O8" s="55" t="str">
        <f>IF(DR4=0,"BOŞ",IF(DR4=1,"DERS",IF(DR4&gt;1,"ÇAKIŞMA")))</f>
        <v>BOŞ</v>
      </c>
      <c r="P8" s="55" t="str">
        <f>IF(DR5=0,"BOŞ",IF(DR5=1,"DERS",IF(DR5&gt;1,"ÇAKIŞMA")))</f>
        <v>BOŞ</v>
      </c>
      <c r="Q8" s="55" t="str">
        <f>IF(DR6=0,"BOŞ",IF(DR6=1,"DERS",IF(DR6&gt;1,"ÇAKIŞMA")))</f>
        <v>BOŞ</v>
      </c>
      <c r="R8" s="56" t="str">
        <f>IF(DR7=0,"BOŞ",IF(DR7=1,"DERS",IF(DR7&gt;1,"ÇAKIŞMA")))</f>
        <v>BOŞ</v>
      </c>
      <c r="T8" s="9" t="e">
        <f>IF(#REF!&gt;0,#REF!,"")</f>
        <v>#REF!</v>
      </c>
      <c r="U8" s="5">
        <f t="shared" si="2"/>
        <v>0</v>
      </c>
      <c r="V8" s="6">
        <f t="shared" si="3"/>
        <v>0</v>
      </c>
      <c r="W8" s="6">
        <f t="shared" si="4"/>
        <v>0</v>
      </c>
      <c r="X8" s="6">
        <f t="shared" si="5"/>
        <v>0</v>
      </c>
      <c r="Y8" s="6">
        <f t="shared" si="6"/>
        <v>0</v>
      </c>
      <c r="Z8" s="18">
        <f t="shared" si="7"/>
        <v>0</v>
      </c>
      <c r="AA8" s="6">
        <f t="shared" si="8"/>
        <v>0</v>
      </c>
      <c r="AB8" s="6">
        <f t="shared" si="9"/>
        <v>0</v>
      </c>
      <c r="AC8" s="20">
        <f t="shared" si="10"/>
        <v>0</v>
      </c>
      <c r="AD8" s="19">
        <f t="shared" si="11"/>
        <v>0</v>
      </c>
      <c r="AE8" s="19">
        <f t="shared" si="12"/>
        <v>0</v>
      </c>
      <c r="AF8" s="19">
        <f t="shared" si="13"/>
        <v>0</v>
      </c>
      <c r="AG8" s="19">
        <f t="shared" si="14"/>
        <v>0</v>
      </c>
      <c r="AH8" s="21">
        <f t="shared" si="15"/>
        <v>0</v>
      </c>
      <c r="AJ8" s="22" t="e">
        <f>IF(#REF!&gt;0,#REF!,"")</f>
        <v>#REF!</v>
      </c>
      <c r="AK8" s="5">
        <f t="shared" si="16"/>
        <v>0</v>
      </c>
      <c r="AL8" s="6">
        <f t="shared" si="17"/>
        <v>0</v>
      </c>
      <c r="AM8" s="6">
        <f t="shared" si="18"/>
        <v>0</v>
      </c>
      <c r="AN8" s="6">
        <f t="shared" si="19"/>
        <v>0</v>
      </c>
      <c r="AO8" s="6">
        <f t="shared" si="20"/>
        <v>0</v>
      </c>
      <c r="AP8" s="18">
        <f t="shared" si="21"/>
        <v>0</v>
      </c>
      <c r="AQ8" s="6">
        <f t="shared" si="22"/>
        <v>0</v>
      </c>
      <c r="AR8" s="6">
        <f t="shared" si="23"/>
        <v>0</v>
      </c>
      <c r="AS8" s="20">
        <f t="shared" si="24"/>
        <v>0</v>
      </c>
      <c r="AT8" s="19">
        <f t="shared" si="25"/>
        <v>0</v>
      </c>
      <c r="AU8" s="19">
        <f t="shared" si="26"/>
        <v>0</v>
      </c>
      <c r="AV8" s="19">
        <f t="shared" si="27"/>
        <v>0</v>
      </c>
      <c r="AW8" s="19">
        <f t="shared" si="28"/>
        <v>0</v>
      </c>
      <c r="AX8" s="21">
        <f t="shared" si="29"/>
        <v>0</v>
      </c>
      <c r="AZ8" s="22" t="e">
        <f>IF(#REF!&gt;0,#REF!,"")</f>
        <v>#REF!</v>
      </c>
      <c r="BA8" s="5">
        <f t="shared" si="30"/>
        <v>0</v>
      </c>
      <c r="BB8" s="6">
        <f t="shared" si="31"/>
        <v>0</v>
      </c>
      <c r="BC8" s="6">
        <f t="shared" si="32"/>
        <v>0</v>
      </c>
      <c r="BD8" s="6">
        <f t="shared" si="33"/>
        <v>0</v>
      </c>
      <c r="BE8" s="6">
        <f t="shared" si="34"/>
        <v>0</v>
      </c>
      <c r="BF8" s="18">
        <f t="shared" si="35"/>
        <v>0</v>
      </c>
      <c r="BG8" s="6">
        <f t="shared" si="36"/>
        <v>0</v>
      </c>
      <c r="BH8" s="6">
        <f t="shared" si="37"/>
        <v>0</v>
      </c>
      <c r="BI8" s="20">
        <f t="shared" si="38"/>
        <v>0</v>
      </c>
      <c r="BJ8" s="19">
        <f t="shared" si="39"/>
        <v>0</v>
      </c>
      <c r="BK8" s="19">
        <f t="shared" si="40"/>
        <v>0</v>
      </c>
      <c r="BL8" s="19">
        <f t="shared" si="41"/>
        <v>0</v>
      </c>
      <c r="BM8" s="19">
        <f t="shared" si="42"/>
        <v>0</v>
      </c>
      <c r="BN8" s="21">
        <f t="shared" si="43"/>
        <v>0</v>
      </c>
      <c r="BP8" s="22" t="e">
        <f>IF(#REF!&gt;0,#REF!,"")</f>
        <v>#REF!</v>
      </c>
      <c r="BQ8" s="5">
        <f t="shared" si="44"/>
        <v>0</v>
      </c>
      <c r="BR8" s="6">
        <f t="shared" si="45"/>
        <v>0</v>
      </c>
      <c r="BS8" s="6">
        <f t="shared" si="46"/>
        <v>0</v>
      </c>
      <c r="BT8" s="6">
        <f t="shared" si="47"/>
        <v>0</v>
      </c>
      <c r="BU8" s="6">
        <f t="shared" si="48"/>
        <v>0</v>
      </c>
      <c r="BV8" s="18">
        <f t="shared" si="49"/>
        <v>0</v>
      </c>
      <c r="BW8" s="6">
        <f t="shared" si="50"/>
        <v>0</v>
      </c>
      <c r="BX8" s="6">
        <f t="shared" si="51"/>
        <v>0</v>
      </c>
      <c r="BY8" s="20">
        <f t="shared" si="52"/>
        <v>0</v>
      </c>
      <c r="BZ8" s="19">
        <f t="shared" si="53"/>
        <v>0</v>
      </c>
      <c r="CA8" s="19">
        <f t="shared" si="54"/>
        <v>0</v>
      </c>
      <c r="CB8" s="19">
        <f t="shared" si="55"/>
        <v>0</v>
      </c>
      <c r="CC8" s="19">
        <f t="shared" si="56"/>
        <v>0</v>
      </c>
      <c r="CD8" s="21">
        <f t="shared" si="57"/>
        <v>0</v>
      </c>
      <c r="CF8" s="22" t="e">
        <f>IF(#REF!&gt;0,#REF!,"")</f>
        <v>#REF!</v>
      </c>
      <c r="CG8" s="5">
        <f t="shared" si="58"/>
        <v>0</v>
      </c>
      <c r="CH8" s="6">
        <f t="shared" si="59"/>
        <v>0</v>
      </c>
      <c r="CI8" s="6">
        <f t="shared" si="60"/>
        <v>0</v>
      </c>
      <c r="CJ8" s="6">
        <f t="shared" si="61"/>
        <v>0</v>
      </c>
      <c r="CK8" s="6">
        <f t="shared" si="62"/>
        <v>0</v>
      </c>
      <c r="CL8" s="18">
        <f t="shared" si="63"/>
        <v>0</v>
      </c>
      <c r="CM8" s="6">
        <f t="shared" si="64"/>
        <v>0</v>
      </c>
      <c r="CN8" s="6">
        <f t="shared" si="65"/>
        <v>0</v>
      </c>
      <c r="CO8" s="20">
        <f t="shared" si="66"/>
        <v>0</v>
      </c>
      <c r="CP8" s="19">
        <f t="shared" si="67"/>
        <v>0</v>
      </c>
      <c r="CQ8" s="19">
        <f t="shared" si="68"/>
        <v>0</v>
      </c>
      <c r="CR8" s="19">
        <f t="shared" si="69"/>
        <v>0</v>
      </c>
      <c r="CS8" s="19">
        <f t="shared" si="70"/>
        <v>0</v>
      </c>
      <c r="CT8" s="21">
        <f t="shared" si="71"/>
        <v>0</v>
      </c>
      <c r="CV8" s="24" t="e">
        <f>IF(#REF!&gt;0,#REF!,"")</f>
        <v>#REF!</v>
      </c>
      <c r="CW8" s="5">
        <f t="shared" si="72"/>
        <v>0</v>
      </c>
      <c r="CX8" s="5">
        <f t="shared" si="73"/>
        <v>0</v>
      </c>
      <c r="CY8" s="5">
        <f t="shared" si="74"/>
        <v>0</v>
      </c>
      <c r="CZ8" s="5">
        <f t="shared" si="75"/>
        <v>0</v>
      </c>
      <c r="DA8" s="5">
        <f t="shared" si="76"/>
        <v>0</v>
      </c>
      <c r="DB8" s="5">
        <f t="shared" si="77"/>
        <v>0</v>
      </c>
      <c r="DC8" s="5">
        <f t="shared" si="78"/>
        <v>0</v>
      </c>
      <c r="DD8" s="5">
        <f t="shared" si="79"/>
        <v>0</v>
      </c>
      <c r="DE8" s="23">
        <f t="shared" si="80"/>
        <v>0</v>
      </c>
      <c r="DF8" s="23">
        <f t="shared" si="81"/>
        <v>0</v>
      </c>
      <c r="DG8" s="23">
        <f t="shared" si="82"/>
        <v>0</v>
      </c>
      <c r="DH8" s="23">
        <f t="shared" si="83"/>
        <v>0</v>
      </c>
      <c r="DI8" s="23">
        <f t="shared" si="84"/>
        <v>0</v>
      </c>
      <c r="DJ8" s="45">
        <f t="shared" si="85"/>
        <v>0</v>
      </c>
    </row>
    <row r="9" spans="1:124" ht="23.1" customHeight="1" thickBot="1" x14ac:dyDescent="0.3">
      <c r="A9" s="78" t="s">
        <v>21</v>
      </c>
      <c r="B9" s="14"/>
      <c r="C9" s="15"/>
      <c r="D9" s="14"/>
      <c r="E9" s="15"/>
      <c r="F9" s="14"/>
      <c r="G9" s="15"/>
      <c r="H9" s="14"/>
      <c r="I9" s="15"/>
      <c r="J9" s="14"/>
      <c r="K9" s="15"/>
      <c r="M9" s="63" t="str">
        <f t="shared" si="1"/>
        <v>15.00</v>
      </c>
      <c r="N9" s="55" t="str">
        <f>IF(DS3=0,"BOŞ",IF(DS3=1,"DERS",IF(DS3&gt;1,"ÇAKIŞMA")))</f>
        <v>BOŞ</v>
      </c>
      <c r="O9" s="55" t="str">
        <f>IF(DS4=0,"BOŞ",IF(DS4=1,"DERS",IF(DS4&gt;1,"ÇAKIŞMA")))</f>
        <v>BOŞ</v>
      </c>
      <c r="P9" s="55" t="str">
        <f>IF(DS5=0,"BOŞ",IF(DS5=1,"DERS",IF(DS5&gt;1,"ÇAKIŞMA")))</f>
        <v>BOŞ</v>
      </c>
      <c r="Q9" s="55" t="str">
        <f>IF(DS6=0,"BOŞ",IF(DS6=1,"DERS",IF(DS6&gt;1,"ÇAKIŞMA")))</f>
        <v>BOŞ</v>
      </c>
      <c r="R9" s="56" t="str">
        <f>IF(DS7=0,"BOŞ",IF(DS7=1,"DERS",IF(DS7&gt;1,"ÇAKIŞMA")))</f>
        <v>BOŞ</v>
      </c>
      <c r="T9" s="9" t="e">
        <f>IF(#REF!&gt;0,#REF!,"")</f>
        <v>#REF!</v>
      </c>
      <c r="U9" s="5">
        <f t="shared" si="2"/>
        <v>0</v>
      </c>
      <c r="V9" s="6">
        <f t="shared" si="3"/>
        <v>0</v>
      </c>
      <c r="W9" s="6">
        <f t="shared" si="4"/>
        <v>0</v>
      </c>
      <c r="X9" s="6">
        <f t="shared" si="5"/>
        <v>0</v>
      </c>
      <c r="Y9" s="6">
        <f t="shared" si="6"/>
        <v>0</v>
      </c>
      <c r="Z9" s="18">
        <f t="shared" si="7"/>
        <v>0</v>
      </c>
      <c r="AA9" s="6">
        <f t="shared" si="8"/>
        <v>0</v>
      </c>
      <c r="AB9" s="6">
        <f t="shared" si="9"/>
        <v>0</v>
      </c>
      <c r="AC9" s="20">
        <f t="shared" si="10"/>
        <v>0</v>
      </c>
      <c r="AD9" s="19">
        <f t="shared" si="11"/>
        <v>0</v>
      </c>
      <c r="AE9" s="19">
        <f t="shared" si="12"/>
        <v>0</v>
      </c>
      <c r="AF9" s="19">
        <f t="shared" si="13"/>
        <v>0</v>
      </c>
      <c r="AG9" s="19">
        <f t="shared" si="14"/>
        <v>0</v>
      </c>
      <c r="AH9" s="21">
        <f t="shared" si="15"/>
        <v>0</v>
      </c>
      <c r="AJ9" s="22" t="e">
        <f>IF(#REF!&gt;0,#REF!,"")</f>
        <v>#REF!</v>
      </c>
      <c r="AK9" s="5">
        <f t="shared" si="16"/>
        <v>0</v>
      </c>
      <c r="AL9" s="6">
        <f t="shared" si="17"/>
        <v>0</v>
      </c>
      <c r="AM9" s="6">
        <f t="shared" si="18"/>
        <v>0</v>
      </c>
      <c r="AN9" s="6">
        <f t="shared" si="19"/>
        <v>0</v>
      </c>
      <c r="AO9" s="6">
        <f t="shared" si="20"/>
        <v>0</v>
      </c>
      <c r="AP9" s="18">
        <f t="shared" si="21"/>
        <v>0</v>
      </c>
      <c r="AQ9" s="6">
        <f t="shared" si="22"/>
        <v>0</v>
      </c>
      <c r="AR9" s="6">
        <f t="shared" si="23"/>
        <v>0</v>
      </c>
      <c r="AS9" s="20">
        <f t="shared" si="24"/>
        <v>0</v>
      </c>
      <c r="AT9" s="19">
        <f t="shared" si="25"/>
        <v>0</v>
      </c>
      <c r="AU9" s="19">
        <f t="shared" si="26"/>
        <v>0</v>
      </c>
      <c r="AV9" s="19">
        <f t="shared" si="27"/>
        <v>0</v>
      </c>
      <c r="AW9" s="19">
        <f t="shared" si="28"/>
        <v>0</v>
      </c>
      <c r="AX9" s="21">
        <f t="shared" si="29"/>
        <v>0</v>
      </c>
      <c r="AZ9" s="22" t="e">
        <f>IF(#REF!&gt;0,#REF!,"")</f>
        <v>#REF!</v>
      </c>
      <c r="BA9" s="5">
        <f t="shared" si="30"/>
        <v>0</v>
      </c>
      <c r="BB9" s="6">
        <f t="shared" si="31"/>
        <v>0</v>
      </c>
      <c r="BC9" s="6">
        <f t="shared" si="32"/>
        <v>0</v>
      </c>
      <c r="BD9" s="6">
        <f t="shared" si="33"/>
        <v>0</v>
      </c>
      <c r="BE9" s="6">
        <f t="shared" si="34"/>
        <v>0</v>
      </c>
      <c r="BF9" s="18">
        <f t="shared" si="35"/>
        <v>0</v>
      </c>
      <c r="BG9" s="6">
        <f t="shared" si="36"/>
        <v>0</v>
      </c>
      <c r="BH9" s="6">
        <f t="shared" si="37"/>
        <v>0</v>
      </c>
      <c r="BI9" s="20">
        <f t="shared" si="38"/>
        <v>0</v>
      </c>
      <c r="BJ9" s="19">
        <f t="shared" si="39"/>
        <v>0</v>
      </c>
      <c r="BK9" s="19">
        <f t="shared" si="40"/>
        <v>0</v>
      </c>
      <c r="BL9" s="19">
        <f t="shared" si="41"/>
        <v>0</v>
      </c>
      <c r="BM9" s="19">
        <f t="shared" si="42"/>
        <v>0</v>
      </c>
      <c r="BN9" s="21">
        <f t="shared" si="43"/>
        <v>0</v>
      </c>
      <c r="BP9" s="22" t="e">
        <f>IF(#REF!&gt;0,#REF!,"")</f>
        <v>#REF!</v>
      </c>
      <c r="BQ9" s="5">
        <f t="shared" si="44"/>
        <v>0</v>
      </c>
      <c r="BR9" s="6">
        <f t="shared" si="45"/>
        <v>0</v>
      </c>
      <c r="BS9" s="6">
        <f t="shared" si="46"/>
        <v>0</v>
      </c>
      <c r="BT9" s="6">
        <f t="shared" si="47"/>
        <v>0</v>
      </c>
      <c r="BU9" s="6">
        <f t="shared" si="48"/>
        <v>0</v>
      </c>
      <c r="BV9" s="18">
        <f t="shared" si="49"/>
        <v>0</v>
      </c>
      <c r="BW9" s="6">
        <f t="shared" si="50"/>
        <v>0</v>
      </c>
      <c r="BX9" s="6">
        <f t="shared" si="51"/>
        <v>0</v>
      </c>
      <c r="BY9" s="20">
        <f t="shared" si="52"/>
        <v>0</v>
      </c>
      <c r="BZ9" s="19">
        <f t="shared" si="53"/>
        <v>0</v>
      </c>
      <c r="CA9" s="19">
        <f t="shared" si="54"/>
        <v>0</v>
      </c>
      <c r="CB9" s="19">
        <f t="shared" si="55"/>
        <v>0</v>
      </c>
      <c r="CC9" s="19">
        <f t="shared" si="56"/>
        <v>0</v>
      </c>
      <c r="CD9" s="21">
        <f t="shared" si="57"/>
        <v>0</v>
      </c>
      <c r="CF9" s="22" t="e">
        <f>IF(#REF!&gt;0,#REF!,"")</f>
        <v>#REF!</v>
      </c>
      <c r="CG9" s="5">
        <f t="shared" si="58"/>
        <v>0</v>
      </c>
      <c r="CH9" s="6">
        <f t="shared" si="59"/>
        <v>0</v>
      </c>
      <c r="CI9" s="6">
        <f t="shared" si="60"/>
        <v>0</v>
      </c>
      <c r="CJ9" s="6">
        <f t="shared" si="61"/>
        <v>0</v>
      </c>
      <c r="CK9" s="6">
        <f t="shared" si="62"/>
        <v>0</v>
      </c>
      <c r="CL9" s="18">
        <f t="shared" si="63"/>
        <v>0</v>
      </c>
      <c r="CM9" s="6">
        <f t="shared" si="64"/>
        <v>0</v>
      </c>
      <c r="CN9" s="6">
        <f t="shared" si="65"/>
        <v>0</v>
      </c>
      <c r="CO9" s="20">
        <f t="shared" si="66"/>
        <v>0</v>
      </c>
      <c r="CP9" s="19">
        <f t="shared" si="67"/>
        <v>0</v>
      </c>
      <c r="CQ9" s="19">
        <f t="shared" si="68"/>
        <v>0</v>
      </c>
      <c r="CR9" s="19">
        <f t="shared" si="69"/>
        <v>0</v>
      </c>
      <c r="CS9" s="19">
        <f t="shared" si="70"/>
        <v>0</v>
      </c>
      <c r="CT9" s="21">
        <f t="shared" si="71"/>
        <v>0</v>
      </c>
      <c r="CV9" s="24" t="e">
        <f>IF(#REF!&gt;0,#REF!,"")</f>
        <v>#REF!</v>
      </c>
      <c r="CW9" s="5">
        <f t="shared" si="72"/>
        <v>0</v>
      </c>
      <c r="CX9" s="5">
        <f t="shared" si="73"/>
        <v>0</v>
      </c>
      <c r="CY9" s="5">
        <f t="shared" si="74"/>
        <v>0</v>
      </c>
      <c r="CZ9" s="5">
        <f t="shared" si="75"/>
        <v>0</v>
      </c>
      <c r="DA9" s="5">
        <f t="shared" si="76"/>
        <v>0</v>
      </c>
      <c r="DB9" s="5">
        <f t="shared" si="77"/>
        <v>0</v>
      </c>
      <c r="DC9" s="5">
        <f t="shared" si="78"/>
        <v>0</v>
      </c>
      <c r="DD9" s="5">
        <f t="shared" si="79"/>
        <v>0</v>
      </c>
      <c r="DE9" s="23">
        <f t="shared" si="80"/>
        <v>0</v>
      </c>
      <c r="DF9" s="23">
        <f t="shared" si="81"/>
        <v>0</v>
      </c>
      <c r="DG9" s="23">
        <f t="shared" si="82"/>
        <v>0</v>
      </c>
      <c r="DH9" s="23">
        <f t="shared" si="83"/>
        <v>0</v>
      </c>
      <c r="DI9" s="23">
        <f t="shared" si="84"/>
        <v>0</v>
      </c>
      <c r="DJ9" s="45">
        <f t="shared" si="85"/>
        <v>0</v>
      </c>
      <c r="DM9" s="2"/>
    </row>
    <row r="10" spans="1:124" ht="23.1" customHeight="1" thickBot="1" x14ac:dyDescent="0.3">
      <c r="A10" s="70" t="s">
        <v>22</v>
      </c>
      <c r="B10" s="16"/>
      <c r="C10" s="17"/>
      <c r="D10" s="16" t="s">
        <v>48</v>
      </c>
      <c r="E10" s="17"/>
      <c r="F10" s="16"/>
      <c r="G10" s="17"/>
      <c r="H10" s="16" t="s">
        <v>48</v>
      </c>
      <c r="I10" s="17"/>
      <c r="J10" s="16"/>
      <c r="K10" s="17"/>
      <c r="M10" s="83" t="str">
        <f t="shared" si="1"/>
        <v>16.00</v>
      </c>
      <c r="N10" s="57" t="str">
        <f>IF(DT3=0,"BOŞ",IF(DT3=1,"DERS",IF(DT3&gt;1,"ÇAKIŞMA")))</f>
        <v>BOŞ</v>
      </c>
      <c r="O10" s="57" t="str">
        <f>IF(DT4=0,"BOŞ",IF(DT4=1,"DERS",IF(DT4&gt;1,"ÇAKIŞMA")))</f>
        <v>BOŞ</v>
      </c>
      <c r="P10" s="57" t="str">
        <f>IF(DT5=0,"BOŞ",IF(DT5=1,"DERS",IF(DT5&gt;1,"ÇAKIŞMA")))</f>
        <v>BOŞ</v>
      </c>
      <c r="Q10" s="57" t="str">
        <f>IF(DT6=0,"BOŞ",IF(DT6=1,"DERS",IF(DT6&gt;1,"ÇAKIŞMA")))</f>
        <v>BOŞ</v>
      </c>
      <c r="R10" s="58" t="str">
        <f>IF(DT7=0,"BOŞ",IF(DT7=1,"DERS",IF(DT7&gt;1,"ÇAKIŞMA")))</f>
        <v>BOŞ</v>
      </c>
      <c r="T10" s="9" t="e">
        <f>IF(#REF!&gt;0,#REF!,"")</f>
        <v>#REF!</v>
      </c>
      <c r="U10" s="5">
        <f t="shared" si="2"/>
        <v>0</v>
      </c>
      <c r="V10" s="6">
        <f t="shared" si="3"/>
        <v>0</v>
      </c>
      <c r="W10" s="6">
        <f t="shared" si="4"/>
        <v>0</v>
      </c>
      <c r="X10" s="6">
        <f t="shared" si="5"/>
        <v>0</v>
      </c>
      <c r="Y10" s="6">
        <f t="shared" si="6"/>
        <v>0</v>
      </c>
      <c r="Z10" s="18">
        <f t="shared" si="7"/>
        <v>0</v>
      </c>
      <c r="AA10" s="6">
        <f t="shared" si="8"/>
        <v>0</v>
      </c>
      <c r="AB10" s="6">
        <f t="shared" si="9"/>
        <v>0</v>
      </c>
      <c r="AC10" s="20">
        <f t="shared" si="10"/>
        <v>0</v>
      </c>
      <c r="AD10" s="19">
        <f t="shared" si="11"/>
        <v>0</v>
      </c>
      <c r="AE10" s="19">
        <f t="shared" si="12"/>
        <v>0</v>
      </c>
      <c r="AF10" s="19">
        <f t="shared" si="13"/>
        <v>0</v>
      </c>
      <c r="AG10" s="19">
        <f t="shared" si="14"/>
        <v>0</v>
      </c>
      <c r="AH10" s="21">
        <f t="shared" si="15"/>
        <v>0</v>
      </c>
      <c r="AJ10" s="22" t="e">
        <f>IF(#REF!&gt;0,#REF!,"")</f>
        <v>#REF!</v>
      </c>
      <c r="AK10" s="5">
        <f t="shared" si="16"/>
        <v>0</v>
      </c>
      <c r="AL10" s="6">
        <f t="shared" si="17"/>
        <v>0</v>
      </c>
      <c r="AM10" s="6">
        <f t="shared" si="18"/>
        <v>0</v>
      </c>
      <c r="AN10" s="6">
        <f t="shared" si="19"/>
        <v>0</v>
      </c>
      <c r="AO10" s="6">
        <f t="shared" si="20"/>
        <v>0</v>
      </c>
      <c r="AP10" s="18">
        <f t="shared" si="21"/>
        <v>0</v>
      </c>
      <c r="AQ10" s="6">
        <f t="shared" si="22"/>
        <v>0</v>
      </c>
      <c r="AR10" s="6">
        <f t="shared" si="23"/>
        <v>0</v>
      </c>
      <c r="AS10" s="20">
        <f t="shared" si="24"/>
        <v>0</v>
      </c>
      <c r="AT10" s="19">
        <f t="shared" si="25"/>
        <v>0</v>
      </c>
      <c r="AU10" s="19">
        <f t="shared" si="26"/>
        <v>0</v>
      </c>
      <c r="AV10" s="19">
        <f t="shared" si="27"/>
        <v>0</v>
      </c>
      <c r="AW10" s="19">
        <f t="shared" si="28"/>
        <v>0</v>
      </c>
      <c r="AX10" s="21">
        <f t="shared" si="29"/>
        <v>0</v>
      </c>
      <c r="AZ10" s="22" t="e">
        <f>IF(#REF!&gt;0,#REF!,"")</f>
        <v>#REF!</v>
      </c>
      <c r="BA10" s="5">
        <f t="shared" si="30"/>
        <v>0</v>
      </c>
      <c r="BB10" s="6">
        <f t="shared" si="31"/>
        <v>0</v>
      </c>
      <c r="BC10" s="6">
        <f t="shared" si="32"/>
        <v>0</v>
      </c>
      <c r="BD10" s="6">
        <f t="shared" si="33"/>
        <v>0</v>
      </c>
      <c r="BE10" s="6">
        <f t="shared" si="34"/>
        <v>0</v>
      </c>
      <c r="BF10" s="18">
        <f t="shared" si="35"/>
        <v>0</v>
      </c>
      <c r="BG10" s="6">
        <f t="shared" si="36"/>
        <v>0</v>
      </c>
      <c r="BH10" s="6">
        <f t="shared" si="37"/>
        <v>0</v>
      </c>
      <c r="BI10" s="20">
        <f t="shared" si="38"/>
        <v>0</v>
      </c>
      <c r="BJ10" s="19">
        <f t="shared" si="39"/>
        <v>0</v>
      </c>
      <c r="BK10" s="19">
        <f t="shared" si="40"/>
        <v>0</v>
      </c>
      <c r="BL10" s="19">
        <f t="shared" si="41"/>
        <v>0</v>
      </c>
      <c r="BM10" s="19">
        <f t="shared" si="42"/>
        <v>0</v>
      </c>
      <c r="BN10" s="21">
        <f t="shared" si="43"/>
        <v>0</v>
      </c>
      <c r="BP10" s="22" t="e">
        <f>IF(#REF!&gt;0,#REF!,"")</f>
        <v>#REF!</v>
      </c>
      <c r="BQ10" s="5">
        <f t="shared" si="44"/>
        <v>0</v>
      </c>
      <c r="BR10" s="6">
        <f t="shared" si="45"/>
        <v>0</v>
      </c>
      <c r="BS10" s="6">
        <f t="shared" si="46"/>
        <v>0</v>
      </c>
      <c r="BT10" s="6">
        <f t="shared" si="47"/>
        <v>0</v>
      </c>
      <c r="BU10" s="6">
        <f t="shared" si="48"/>
        <v>0</v>
      </c>
      <c r="BV10" s="18">
        <f t="shared" si="49"/>
        <v>0</v>
      </c>
      <c r="BW10" s="6">
        <f t="shared" si="50"/>
        <v>0</v>
      </c>
      <c r="BX10" s="6">
        <f t="shared" si="51"/>
        <v>0</v>
      </c>
      <c r="BY10" s="20">
        <f t="shared" si="52"/>
        <v>0</v>
      </c>
      <c r="BZ10" s="19">
        <f t="shared" si="53"/>
        <v>0</v>
      </c>
      <c r="CA10" s="19">
        <f t="shared" si="54"/>
        <v>0</v>
      </c>
      <c r="CB10" s="19">
        <f t="shared" si="55"/>
        <v>0</v>
      </c>
      <c r="CC10" s="19">
        <f t="shared" si="56"/>
        <v>0</v>
      </c>
      <c r="CD10" s="21">
        <f t="shared" si="57"/>
        <v>0</v>
      </c>
      <c r="CF10" s="22" t="e">
        <f>IF(#REF!&gt;0,#REF!,"")</f>
        <v>#REF!</v>
      </c>
      <c r="CG10" s="5">
        <f t="shared" si="58"/>
        <v>0</v>
      </c>
      <c r="CH10" s="6">
        <f t="shared" si="59"/>
        <v>0</v>
      </c>
      <c r="CI10" s="6">
        <f t="shared" si="60"/>
        <v>0</v>
      </c>
      <c r="CJ10" s="6">
        <f t="shared" si="61"/>
        <v>0</v>
      </c>
      <c r="CK10" s="6">
        <f t="shared" si="62"/>
        <v>0</v>
      </c>
      <c r="CL10" s="18">
        <f t="shared" si="63"/>
        <v>0</v>
      </c>
      <c r="CM10" s="6">
        <f t="shared" si="64"/>
        <v>0</v>
      </c>
      <c r="CN10" s="6">
        <f t="shared" si="65"/>
        <v>0</v>
      </c>
      <c r="CO10" s="20">
        <f t="shared" si="66"/>
        <v>0</v>
      </c>
      <c r="CP10" s="19">
        <f t="shared" si="67"/>
        <v>0</v>
      </c>
      <c r="CQ10" s="19">
        <f t="shared" si="68"/>
        <v>0</v>
      </c>
      <c r="CR10" s="19">
        <f t="shared" si="69"/>
        <v>0</v>
      </c>
      <c r="CS10" s="19">
        <f t="shared" si="70"/>
        <v>0</v>
      </c>
      <c r="CT10" s="21">
        <f t="shared" si="71"/>
        <v>0</v>
      </c>
      <c r="CV10" s="24" t="e">
        <f>IF(#REF!&gt;0,#REF!,"")</f>
        <v>#REF!</v>
      </c>
      <c r="CW10" s="5">
        <f t="shared" si="72"/>
        <v>0</v>
      </c>
      <c r="CX10" s="5">
        <f t="shared" si="73"/>
        <v>0</v>
      </c>
      <c r="CY10" s="5">
        <f t="shared" si="74"/>
        <v>0</v>
      </c>
      <c r="CZ10" s="5">
        <f t="shared" si="75"/>
        <v>0</v>
      </c>
      <c r="DA10" s="5">
        <f t="shared" si="76"/>
        <v>0</v>
      </c>
      <c r="DB10" s="5">
        <f t="shared" si="77"/>
        <v>0</v>
      </c>
      <c r="DC10" s="5">
        <f t="shared" si="78"/>
        <v>0</v>
      </c>
      <c r="DD10" s="5">
        <f t="shared" si="79"/>
        <v>0</v>
      </c>
      <c r="DE10" s="23">
        <f t="shared" si="80"/>
        <v>0</v>
      </c>
      <c r="DF10" s="23">
        <f t="shared" si="81"/>
        <v>0</v>
      </c>
      <c r="DG10" s="23">
        <f t="shared" si="82"/>
        <v>0</v>
      </c>
      <c r="DH10" s="23">
        <f t="shared" si="83"/>
        <v>0</v>
      </c>
      <c r="DI10" s="23">
        <f t="shared" si="84"/>
        <v>0</v>
      </c>
      <c r="DJ10" s="45">
        <f t="shared" si="85"/>
        <v>0</v>
      </c>
      <c r="DM10" s="2"/>
    </row>
    <row r="11" spans="1:124" ht="23.1" customHeight="1" thickBot="1" x14ac:dyDescent="0.3">
      <c r="A11" s="68"/>
      <c r="B11" s="79"/>
      <c r="C11" s="68"/>
      <c r="D11" s="79"/>
      <c r="E11" s="68"/>
      <c r="F11" s="79"/>
      <c r="G11" s="68"/>
      <c r="H11" s="79"/>
      <c r="I11" s="68"/>
      <c r="J11" s="79"/>
      <c r="K11" s="68"/>
      <c r="M11" s="64"/>
      <c r="N11" s="59"/>
      <c r="O11" s="59"/>
      <c r="P11" s="59"/>
      <c r="Q11" s="59"/>
      <c r="R11" s="59"/>
      <c r="T11" s="9" t="e">
        <f>IF(#REF!&gt;0,#REF!,"")</f>
        <v>#REF!</v>
      </c>
      <c r="U11" s="5">
        <f t="shared" si="2"/>
        <v>0</v>
      </c>
      <c r="V11" s="6">
        <f t="shared" si="3"/>
        <v>0</v>
      </c>
      <c r="W11" s="6">
        <f t="shared" si="4"/>
        <v>0</v>
      </c>
      <c r="X11" s="6">
        <f t="shared" si="5"/>
        <v>0</v>
      </c>
      <c r="Y11" s="6">
        <f t="shared" si="6"/>
        <v>0</v>
      </c>
      <c r="Z11" s="18">
        <f t="shared" si="7"/>
        <v>0</v>
      </c>
      <c r="AA11" s="6">
        <f t="shared" si="8"/>
        <v>0</v>
      </c>
      <c r="AB11" s="6">
        <f t="shared" si="9"/>
        <v>0</v>
      </c>
      <c r="AC11" s="20">
        <f t="shared" si="10"/>
        <v>0</v>
      </c>
      <c r="AD11" s="19">
        <f t="shared" si="11"/>
        <v>0</v>
      </c>
      <c r="AE11" s="19">
        <f t="shared" si="12"/>
        <v>0</v>
      </c>
      <c r="AF11" s="19">
        <f t="shared" si="13"/>
        <v>0</v>
      </c>
      <c r="AG11" s="19">
        <f t="shared" si="14"/>
        <v>0</v>
      </c>
      <c r="AH11" s="21">
        <f t="shared" si="15"/>
        <v>0</v>
      </c>
      <c r="AJ11" s="22" t="e">
        <f>IF(#REF!&gt;0,#REF!,"")</f>
        <v>#REF!</v>
      </c>
      <c r="AK11" s="5">
        <f t="shared" si="16"/>
        <v>0</v>
      </c>
      <c r="AL11" s="6">
        <f t="shared" si="17"/>
        <v>0</v>
      </c>
      <c r="AM11" s="6">
        <f t="shared" si="18"/>
        <v>0</v>
      </c>
      <c r="AN11" s="6">
        <f t="shared" si="19"/>
        <v>0</v>
      </c>
      <c r="AO11" s="6">
        <f t="shared" si="20"/>
        <v>0</v>
      </c>
      <c r="AP11" s="18">
        <f t="shared" si="21"/>
        <v>0</v>
      </c>
      <c r="AQ11" s="6">
        <f t="shared" si="22"/>
        <v>0</v>
      </c>
      <c r="AR11" s="6">
        <f t="shared" si="23"/>
        <v>0</v>
      </c>
      <c r="AS11" s="20">
        <f t="shared" si="24"/>
        <v>0</v>
      </c>
      <c r="AT11" s="19">
        <f t="shared" si="25"/>
        <v>0</v>
      </c>
      <c r="AU11" s="19">
        <f t="shared" si="26"/>
        <v>0</v>
      </c>
      <c r="AV11" s="19">
        <f t="shared" si="27"/>
        <v>0</v>
      </c>
      <c r="AW11" s="19">
        <f t="shared" si="28"/>
        <v>0</v>
      </c>
      <c r="AX11" s="21">
        <f t="shared" si="29"/>
        <v>0</v>
      </c>
      <c r="AZ11" s="22" t="e">
        <f>IF(#REF!&gt;0,#REF!,"")</f>
        <v>#REF!</v>
      </c>
      <c r="BA11" s="5">
        <f t="shared" si="30"/>
        <v>0</v>
      </c>
      <c r="BB11" s="6">
        <f t="shared" si="31"/>
        <v>0</v>
      </c>
      <c r="BC11" s="6">
        <f t="shared" si="32"/>
        <v>0</v>
      </c>
      <c r="BD11" s="6">
        <f t="shared" si="33"/>
        <v>0</v>
      </c>
      <c r="BE11" s="6">
        <f t="shared" si="34"/>
        <v>0</v>
      </c>
      <c r="BF11" s="18">
        <f t="shared" si="35"/>
        <v>0</v>
      </c>
      <c r="BG11" s="6">
        <f t="shared" si="36"/>
        <v>0</v>
      </c>
      <c r="BH11" s="6">
        <f t="shared" si="37"/>
        <v>0</v>
      </c>
      <c r="BI11" s="20">
        <f t="shared" si="38"/>
        <v>0</v>
      </c>
      <c r="BJ11" s="19">
        <f t="shared" si="39"/>
        <v>0</v>
      </c>
      <c r="BK11" s="19">
        <f t="shared" si="40"/>
        <v>0</v>
      </c>
      <c r="BL11" s="19">
        <f t="shared" si="41"/>
        <v>0</v>
      </c>
      <c r="BM11" s="19">
        <f t="shared" si="42"/>
        <v>0</v>
      </c>
      <c r="BN11" s="21">
        <f t="shared" si="43"/>
        <v>0</v>
      </c>
      <c r="BP11" s="22" t="e">
        <f>IF(#REF!&gt;0,#REF!,"")</f>
        <v>#REF!</v>
      </c>
      <c r="BQ11" s="5">
        <f t="shared" si="44"/>
        <v>0</v>
      </c>
      <c r="BR11" s="6">
        <f t="shared" si="45"/>
        <v>0</v>
      </c>
      <c r="BS11" s="6">
        <f t="shared" si="46"/>
        <v>0</v>
      </c>
      <c r="BT11" s="6">
        <f t="shared" si="47"/>
        <v>0</v>
      </c>
      <c r="BU11" s="6">
        <f t="shared" si="48"/>
        <v>0</v>
      </c>
      <c r="BV11" s="18">
        <f t="shared" si="49"/>
        <v>0</v>
      </c>
      <c r="BW11" s="6">
        <f t="shared" si="50"/>
        <v>0</v>
      </c>
      <c r="BX11" s="6">
        <f t="shared" si="51"/>
        <v>0</v>
      </c>
      <c r="BY11" s="20">
        <f t="shared" si="52"/>
        <v>0</v>
      </c>
      <c r="BZ11" s="19">
        <f t="shared" si="53"/>
        <v>0</v>
      </c>
      <c r="CA11" s="19">
        <f t="shared" si="54"/>
        <v>0</v>
      </c>
      <c r="CB11" s="19">
        <f t="shared" si="55"/>
        <v>0</v>
      </c>
      <c r="CC11" s="19">
        <f t="shared" si="56"/>
        <v>0</v>
      </c>
      <c r="CD11" s="21">
        <f t="shared" si="57"/>
        <v>0</v>
      </c>
      <c r="CF11" s="22" t="e">
        <f>IF(#REF!&gt;0,#REF!,"")</f>
        <v>#REF!</v>
      </c>
      <c r="CG11" s="5">
        <f t="shared" si="58"/>
        <v>0</v>
      </c>
      <c r="CH11" s="6">
        <f t="shared" si="59"/>
        <v>0</v>
      </c>
      <c r="CI11" s="6">
        <f t="shared" si="60"/>
        <v>0</v>
      </c>
      <c r="CJ11" s="6">
        <f t="shared" si="61"/>
        <v>0</v>
      </c>
      <c r="CK11" s="6">
        <f t="shared" si="62"/>
        <v>0</v>
      </c>
      <c r="CL11" s="18">
        <f t="shared" si="63"/>
        <v>0</v>
      </c>
      <c r="CM11" s="6">
        <f t="shared" si="64"/>
        <v>0</v>
      </c>
      <c r="CN11" s="6">
        <f t="shared" si="65"/>
        <v>0</v>
      </c>
      <c r="CO11" s="20">
        <f t="shared" si="66"/>
        <v>0</v>
      </c>
      <c r="CP11" s="19">
        <f t="shared" si="67"/>
        <v>0</v>
      </c>
      <c r="CQ11" s="19">
        <f t="shared" si="68"/>
        <v>0</v>
      </c>
      <c r="CR11" s="19">
        <f t="shared" si="69"/>
        <v>0</v>
      </c>
      <c r="CS11" s="19">
        <f t="shared" si="70"/>
        <v>0</v>
      </c>
      <c r="CT11" s="21">
        <f t="shared" si="71"/>
        <v>0</v>
      </c>
      <c r="CV11" s="24" t="e">
        <f>IF(#REF!&gt;0,#REF!,"")</f>
        <v>#REF!</v>
      </c>
      <c r="CW11" s="5">
        <f t="shared" si="72"/>
        <v>0</v>
      </c>
      <c r="CX11" s="5">
        <f t="shared" si="73"/>
        <v>0</v>
      </c>
      <c r="CY11" s="5">
        <f t="shared" si="74"/>
        <v>0</v>
      </c>
      <c r="CZ11" s="5">
        <f t="shared" si="75"/>
        <v>0</v>
      </c>
      <c r="DA11" s="5">
        <f t="shared" si="76"/>
        <v>0</v>
      </c>
      <c r="DB11" s="5">
        <f t="shared" si="77"/>
        <v>0</v>
      </c>
      <c r="DC11" s="5">
        <f t="shared" si="78"/>
        <v>0</v>
      </c>
      <c r="DD11" s="5">
        <f t="shared" si="79"/>
        <v>0</v>
      </c>
      <c r="DE11" s="23">
        <f t="shared" si="80"/>
        <v>0</v>
      </c>
      <c r="DF11" s="23">
        <f t="shared" si="81"/>
        <v>0</v>
      </c>
      <c r="DG11" s="23">
        <f t="shared" si="82"/>
        <v>0</v>
      </c>
      <c r="DH11" s="23">
        <f t="shared" si="83"/>
        <v>0</v>
      </c>
      <c r="DI11" s="23">
        <f t="shared" si="84"/>
        <v>0</v>
      </c>
      <c r="DJ11" s="45">
        <f t="shared" si="85"/>
        <v>0</v>
      </c>
      <c r="DM11" s="2"/>
    </row>
    <row r="12" spans="1:124" ht="23.1" customHeight="1" thickBot="1" x14ac:dyDescent="0.3">
      <c r="A12" s="166"/>
      <c r="B12" s="166"/>
      <c r="C12" s="166"/>
      <c r="D12" s="166"/>
      <c r="E12" s="166"/>
      <c r="F12" s="167"/>
      <c r="G12" s="167"/>
      <c r="H12" s="167"/>
      <c r="I12" s="168"/>
      <c r="J12" s="168"/>
      <c r="K12" s="168"/>
      <c r="M12" s="61"/>
      <c r="N12" s="169" t="s">
        <v>11</v>
      </c>
      <c r="O12" s="169"/>
      <c r="P12" s="169"/>
      <c r="Q12" s="169"/>
      <c r="R12" s="169"/>
      <c r="T12" s="9" t="e">
        <f>IF(#REF!&gt;0,#REF!,"")</f>
        <v>#REF!</v>
      </c>
      <c r="U12" s="5">
        <f t="shared" si="2"/>
        <v>0</v>
      </c>
      <c r="V12" s="6">
        <f t="shared" si="3"/>
        <v>0</v>
      </c>
      <c r="W12" s="6">
        <f t="shared" si="4"/>
        <v>0</v>
      </c>
      <c r="X12" s="6">
        <f t="shared" si="5"/>
        <v>0</v>
      </c>
      <c r="Y12" s="6">
        <f t="shared" si="6"/>
        <v>0</v>
      </c>
      <c r="Z12" s="18">
        <f t="shared" si="7"/>
        <v>0</v>
      </c>
      <c r="AA12" s="6">
        <f t="shared" si="8"/>
        <v>0</v>
      </c>
      <c r="AB12" s="6">
        <f t="shared" si="9"/>
        <v>0</v>
      </c>
      <c r="AC12" s="20">
        <f t="shared" si="10"/>
        <v>0</v>
      </c>
      <c r="AD12" s="19">
        <f t="shared" si="11"/>
        <v>0</v>
      </c>
      <c r="AE12" s="19">
        <f t="shared" si="12"/>
        <v>0</v>
      </c>
      <c r="AF12" s="19">
        <f t="shared" si="13"/>
        <v>0</v>
      </c>
      <c r="AG12" s="19">
        <f t="shared" si="14"/>
        <v>0</v>
      </c>
      <c r="AH12" s="21">
        <f t="shared" si="15"/>
        <v>0</v>
      </c>
      <c r="AJ12" s="22" t="e">
        <f>IF(#REF!&gt;0,#REF!,"")</f>
        <v>#REF!</v>
      </c>
      <c r="AK12" s="5">
        <f t="shared" si="16"/>
        <v>0</v>
      </c>
      <c r="AL12" s="6">
        <f t="shared" si="17"/>
        <v>0</v>
      </c>
      <c r="AM12" s="6">
        <f t="shared" si="18"/>
        <v>0</v>
      </c>
      <c r="AN12" s="6">
        <f t="shared" si="19"/>
        <v>0</v>
      </c>
      <c r="AO12" s="6">
        <f t="shared" si="20"/>
        <v>0</v>
      </c>
      <c r="AP12" s="18">
        <f t="shared" si="21"/>
        <v>0</v>
      </c>
      <c r="AQ12" s="6">
        <f t="shared" si="22"/>
        <v>0</v>
      </c>
      <c r="AR12" s="6">
        <f t="shared" si="23"/>
        <v>0</v>
      </c>
      <c r="AS12" s="20">
        <f t="shared" si="24"/>
        <v>0</v>
      </c>
      <c r="AT12" s="19">
        <f t="shared" si="25"/>
        <v>0</v>
      </c>
      <c r="AU12" s="19">
        <f t="shared" si="26"/>
        <v>0</v>
      </c>
      <c r="AV12" s="19">
        <f t="shared" si="27"/>
        <v>0</v>
      </c>
      <c r="AW12" s="19">
        <f t="shared" si="28"/>
        <v>0</v>
      </c>
      <c r="AX12" s="21">
        <f t="shared" si="29"/>
        <v>0</v>
      </c>
      <c r="AZ12" s="22" t="e">
        <f>IF(#REF!&gt;0,#REF!,"")</f>
        <v>#REF!</v>
      </c>
      <c r="BA12" s="5">
        <f t="shared" si="30"/>
        <v>0</v>
      </c>
      <c r="BB12" s="6">
        <f t="shared" si="31"/>
        <v>0</v>
      </c>
      <c r="BC12" s="6">
        <f t="shared" si="32"/>
        <v>0</v>
      </c>
      <c r="BD12" s="6">
        <f t="shared" si="33"/>
        <v>0</v>
      </c>
      <c r="BE12" s="6">
        <f t="shared" si="34"/>
        <v>0</v>
      </c>
      <c r="BF12" s="18">
        <f t="shared" si="35"/>
        <v>0</v>
      </c>
      <c r="BG12" s="6">
        <f t="shared" si="36"/>
        <v>0</v>
      </c>
      <c r="BH12" s="6">
        <f t="shared" si="37"/>
        <v>0</v>
      </c>
      <c r="BI12" s="20">
        <f t="shared" si="38"/>
        <v>0</v>
      </c>
      <c r="BJ12" s="19">
        <f t="shared" si="39"/>
        <v>0</v>
      </c>
      <c r="BK12" s="19">
        <f t="shared" si="40"/>
        <v>0</v>
      </c>
      <c r="BL12" s="19">
        <f t="shared" si="41"/>
        <v>0</v>
      </c>
      <c r="BM12" s="19">
        <f t="shared" si="42"/>
        <v>0</v>
      </c>
      <c r="BN12" s="21">
        <f t="shared" si="43"/>
        <v>0</v>
      </c>
      <c r="BP12" s="22" t="e">
        <f>IF(#REF!&gt;0,#REF!,"")</f>
        <v>#REF!</v>
      </c>
      <c r="BQ12" s="5">
        <f t="shared" si="44"/>
        <v>0</v>
      </c>
      <c r="BR12" s="6">
        <f t="shared" si="45"/>
        <v>0</v>
      </c>
      <c r="BS12" s="6">
        <f t="shared" si="46"/>
        <v>0</v>
      </c>
      <c r="BT12" s="6">
        <f t="shared" si="47"/>
        <v>0</v>
      </c>
      <c r="BU12" s="6">
        <f t="shared" si="48"/>
        <v>0</v>
      </c>
      <c r="BV12" s="18">
        <f t="shared" si="49"/>
        <v>0</v>
      </c>
      <c r="BW12" s="6">
        <f t="shared" si="50"/>
        <v>0</v>
      </c>
      <c r="BX12" s="6">
        <f t="shared" si="51"/>
        <v>0</v>
      </c>
      <c r="BY12" s="20">
        <f t="shared" si="52"/>
        <v>0</v>
      </c>
      <c r="BZ12" s="19">
        <f t="shared" si="53"/>
        <v>0</v>
      </c>
      <c r="CA12" s="19">
        <f t="shared" si="54"/>
        <v>0</v>
      </c>
      <c r="CB12" s="19">
        <f t="shared" si="55"/>
        <v>0</v>
      </c>
      <c r="CC12" s="19">
        <f t="shared" si="56"/>
        <v>0</v>
      </c>
      <c r="CD12" s="21">
        <f t="shared" si="57"/>
        <v>0</v>
      </c>
      <c r="CF12" s="22" t="e">
        <f>IF(#REF!&gt;0,#REF!,"")</f>
        <v>#REF!</v>
      </c>
      <c r="CG12" s="5">
        <f t="shared" si="58"/>
        <v>0</v>
      </c>
      <c r="CH12" s="6">
        <f t="shared" si="59"/>
        <v>0</v>
      </c>
      <c r="CI12" s="6">
        <f t="shared" si="60"/>
        <v>0</v>
      </c>
      <c r="CJ12" s="6">
        <f t="shared" si="61"/>
        <v>0</v>
      </c>
      <c r="CK12" s="6">
        <f t="shared" si="62"/>
        <v>0</v>
      </c>
      <c r="CL12" s="18">
        <f t="shared" si="63"/>
        <v>0</v>
      </c>
      <c r="CM12" s="6">
        <f t="shared" si="64"/>
        <v>0</v>
      </c>
      <c r="CN12" s="6">
        <f t="shared" si="65"/>
        <v>0</v>
      </c>
      <c r="CO12" s="20">
        <f t="shared" si="66"/>
        <v>0</v>
      </c>
      <c r="CP12" s="19">
        <f t="shared" si="67"/>
        <v>0</v>
      </c>
      <c r="CQ12" s="19">
        <f t="shared" si="68"/>
        <v>0</v>
      </c>
      <c r="CR12" s="19">
        <f t="shared" si="69"/>
        <v>0</v>
      </c>
      <c r="CS12" s="19">
        <f t="shared" si="70"/>
        <v>0</v>
      </c>
      <c r="CT12" s="21">
        <f t="shared" si="71"/>
        <v>0</v>
      </c>
      <c r="CV12" s="24" t="e">
        <f>IF(#REF!&gt;0,#REF!,"")</f>
        <v>#REF!</v>
      </c>
      <c r="CW12" s="5">
        <f t="shared" si="72"/>
        <v>0</v>
      </c>
      <c r="CX12" s="5">
        <f t="shared" si="73"/>
        <v>0</v>
      </c>
      <c r="CY12" s="5">
        <f t="shared" si="74"/>
        <v>0</v>
      </c>
      <c r="CZ12" s="5">
        <f t="shared" si="75"/>
        <v>0</v>
      </c>
      <c r="DA12" s="5">
        <f t="shared" si="76"/>
        <v>0</v>
      </c>
      <c r="DB12" s="5">
        <f t="shared" si="77"/>
        <v>0</v>
      </c>
      <c r="DC12" s="5">
        <f t="shared" si="78"/>
        <v>0</v>
      </c>
      <c r="DD12" s="5">
        <f t="shared" si="79"/>
        <v>0</v>
      </c>
      <c r="DE12" s="23">
        <f t="shared" si="80"/>
        <v>0</v>
      </c>
      <c r="DF12" s="23">
        <f t="shared" si="81"/>
        <v>0</v>
      </c>
      <c r="DG12" s="23">
        <f t="shared" si="82"/>
        <v>0</v>
      </c>
      <c r="DH12" s="23">
        <f t="shared" si="83"/>
        <v>0</v>
      </c>
      <c r="DI12" s="23">
        <f t="shared" si="84"/>
        <v>0</v>
      </c>
      <c r="DJ12" s="45">
        <f t="shared" si="85"/>
        <v>0</v>
      </c>
      <c r="DL12" s="36">
        <f>A12</f>
        <v>0</v>
      </c>
      <c r="DM12" s="35"/>
      <c r="DN12" s="35"/>
      <c r="DO12" s="35"/>
      <c r="DP12" s="35"/>
      <c r="DQ12" s="152">
        <f>I12</f>
        <v>0</v>
      </c>
      <c r="DR12" s="152"/>
      <c r="DS12" s="152"/>
      <c r="DT12" s="153"/>
    </row>
    <row r="13" spans="1:124" ht="23.1" customHeight="1" thickBot="1" x14ac:dyDescent="0.3">
      <c r="A13" s="69" t="s">
        <v>0</v>
      </c>
      <c r="B13" s="170" t="s">
        <v>1</v>
      </c>
      <c r="C13" s="171"/>
      <c r="D13" s="170" t="s">
        <v>2</v>
      </c>
      <c r="E13" s="171"/>
      <c r="F13" s="170" t="s">
        <v>3</v>
      </c>
      <c r="G13" s="171"/>
      <c r="H13" s="170" t="s">
        <v>4</v>
      </c>
      <c r="I13" s="171"/>
      <c r="J13" s="170" t="s">
        <v>5</v>
      </c>
      <c r="K13" s="171"/>
      <c r="M13" s="62" t="s">
        <v>0</v>
      </c>
      <c r="N13" s="53" t="s">
        <v>6</v>
      </c>
      <c r="O13" s="53" t="s">
        <v>7</v>
      </c>
      <c r="P13" s="53" t="s">
        <v>8</v>
      </c>
      <c r="Q13" s="53" t="s">
        <v>9</v>
      </c>
      <c r="R13" s="54" t="s">
        <v>10</v>
      </c>
      <c r="T13" s="9" t="e">
        <f>IF(#REF!&gt;0,#REF!,"")</f>
        <v>#REF!</v>
      </c>
      <c r="U13" s="5">
        <f t="shared" si="2"/>
        <v>0</v>
      </c>
      <c r="V13" s="6">
        <f t="shared" si="3"/>
        <v>0</v>
      </c>
      <c r="W13" s="6">
        <f t="shared" si="4"/>
        <v>0</v>
      </c>
      <c r="X13" s="6">
        <f t="shared" si="5"/>
        <v>0</v>
      </c>
      <c r="Y13" s="6">
        <f t="shared" si="6"/>
        <v>0</v>
      </c>
      <c r="Z13" s="18">
        <f t="shared" si="7"/>
        <v>0</v>
      </c>
      <c r="AA13" s="6">
        <f t="shared" si="8"/>
        <v>0</v>
      </c>
      <c r="AB13" s="6">
        <f t="shared" si="9"/>
        <v>0</v>
      </c>
      <c r="AC13" s="20">
        <f t="shared" si="10"/>
        <v>0</v>
      </c>
      <c r="AD13" s="19">
        <f t="shared" si="11"/>
        <v>0</v>
      </c>
      <c r="AE13" s="19">
        <f t="shared" si="12"/>
        <v>0</v>
      </c>
      <c r="AF13" s="19">
        <f t="shared" si="13"/>
        <v>0</v>
      </c>
      <c r="AG13" s="19">
        <f t="shared" si="14"/>
        <v>0</v>
      </c>
      <c r="AH13" s="21">
        <f t="shared" si="15"/>
        <v>0</v>
      </c>
      <c r="AJ13" s="22" t="e">
        <f>IF(#REF!&gt;0,#REF!,"")</f>
        <v>#REF!</v>
      </c>
      <c r="AK13" s="5">
        <f t="shared" si="16"/>
        <v>0</v>
      </c>
      <c r="AL13" s="6">
        <f t="shared" si="17"/>
        <v>0</v>
      </c>
      <c r="AM13" s="6">
        <f t="shared" si="18"/>
        <v>0</v>
      </c>
      <c r="AN13" s="6">
        <f t="shared" si="19"/>
        <v>0</v>
      </c>
      <c r="AO13" s="6">
        <f t="shared" si="20"/>
        <v>0</v>
      </c>
      <c r="AP13" s="18">
        <f t="shared" si="21"/>
        <v>0</v>
      </c>
      <c r="AQ13" s="6">
        <f t="shared" si="22"/>
        <v>0</v>
      </c>
      <c r="AR13" s="6">
        <f t="shared" si="23"/>
        <v>0</v>
      </c>
      <c r="AS13" s="20">
        <f t="shared" si="24"/>
        <v>0</v>
      </c>
      <c r="AT13" s="19">
        <f t="shared" si="25"/>
        <v>0</v>
      </c>
      <c r="AU13" s="19">
        <f t="shared" si="26"/>
        <v>0</v>
      </c>
      <c r="AV13" s="19">
        <f t="shared" si="27"/>
        <v>0</v>
      </c>
      <c r="AW13" s="19">
        <f t="shared" si="28"/>
        <v>0</v>
      </c>
      <c r="AX13" s="21">
        <f t="shared" si="29"/>
        <v>0</v>
      </c>
      <c r="AZ13" s="22" t="e">
        <f>IF(#REF!&gt;0,#REF!,"")</f>
        <v>#REF!</v>
      </c>
      <c r="BA13" s="5">
        <f t="shared" si="30"/>
        <v>0</v>
      </c>
      <c r="BB13" s="6">
        <f t="shared" si="31"/>
        <v>0</v>
      </c>
      <c r="BC13" s="6">
        <f t="shared" si="32"/>
        <v>0</v>
      </c>
      <c r="BD13" s="6">
        <f t="shared" si="33"/>
        <v>0</v>
      </c>
      <c r="BE13" s="6">
        <f t="shared" si="34"/>
        <v>0</v>
      </c>
      <c r="BF13" s="18">
        <f t="shared" si="35"/>
        <v>0</v>
      </c>
      <c r="BG13" s="6">
        <f t="shared" si="36"/>
        <v>0</v>
      </c>
      <c r="BH13" s="6">
        <f t="shared" si="37"/>
        <v>0</v>
      </c>
      <c r="BI13" s="20">
        <f t="shared" si="38"/>
        <v>0</v>
      </c>
      <c r="BJ13" s="19">
        <f t="shared" si="39"/>
        <v>0</v>
      </c>
      <c r="BK13" s="19">
        <f t="shared" si="40"/>
        <v>0</v>
      </c>
      <c r="BL13" s="19">
        <f t="shared" si="41"/>
        <v>0</v>
      </c>
      <c r="BM13" s="19">
        <f t="shared" si="42"/>
        <v>0</v>
      </c>
      <c r="BN13" s="21">
        <f t="shared" si="43"/>
        <v>0</v>
      </c>
      <c r="BP13" s="22" t="e">
        <f>IF(#REF!&gt;0,#REF!,"")</f>
        <v>#REF!</v>
      </c>
      <c r="BQ13" s="5">
        <f t="shared" si="44"/>
        <v>0</v>
      </c>
      <c r="BR13" s="6">
        <f t="shared" si="45"/>
        <v>0</v>
      </c>
      <c r="BS13" s="6">
        <f t="shared" si="46"/>
        <v>0</v>
      </c>
      <c r="BT13" s="6">
        <f t="shared" si="47"/>
        <v>0</v>
      </c>
      <c r="BU13" s="6">
        <f t="shared" si="48"/>
        <v>0</v>
      </c>
      <c r="BV13" s="18">
        <f t="shared" si="49"/>
        <v>0</v>
      </c>
      <c r="BW13" s="6">
        <f t="shared" si="50"/>
        <v>0</v>
      </c>
      <c r="BX13" s="6">
        <f t="shared" si="51"/>
        <v>0</v>
      </c>
      <c r="BY13" s="20">
        <f t="shared" si="52"/>
        <v>0</v>
      </c>
      <c r="BZ13" s="19">
        <f t="shared" si="53"/>
        <v>0</v>
      </c>
      <c r="CA13" s="19">
        <f t="shared" si="54"/>
        <v>0</v>
      </c>
      <c r="CB13" s="19">
        <f t="shared" si="55"/>
        <v>0</v>
      </c>
      <c r="CC13" s="19">
        <f t="shared" si="56"/>
        <v>0</v>
      </c>
      <c r="CD13" s="21">
        <f t="shared" si="57"/>
        <v>0</v>
      </c>
      <c r="CF13" s="22" t="e">
        <f>IF(#REF!&gt;0,#REF!,"")</f>
        <v>#REF!</v>
      </c>
      <c r="CG13" s="5">
        <f t="shared" si="58"/>
        <v>0</v>
      </c>
      <c r="CH13" s="6">
        <f t="shared" si="59"/>
        <v>0</v>
      </c>
      <c r="CI13" s="6">
        <f t="shared" si="60"/>
        <v>0</v>
      </c>
      <c r="CJ13" s="6">
        <f t="shared" si="61"/>
        <v>0</v>
      </c>
      <c r="CK13" s="6">
        <f t="shared" si="62"/>
        <v>0</v>
      </c>
      <c r="CL13" s="18">
        <f t="shared" si="63"/>
        <v>0</v>
      </c>
      <c r="CM13" s="6">
        <f t="shared" si="64"/>
        <v>0</v>
      </c>
      <c r="CN13" s="6">
        <f t="shared" si="65"/>
        <v>0</v>
      </c>
      <c r="CO13" s="20">
        <f t="shared" si="66"/>
        <v>0</v>
      </c>
      <c r="CP13" s="19">
        <f t="shared" si="67"/>
        <v>0</v>
      </c>
      <c r="CQ13" s="19">
        <f t="shared" si="68"/>
        <v>0</v>
      </c>
      <c r="CR13" s="19">
        <f t="shared" si="69"/>
        <v>0</v>
      </c>
      <c r="CS13" s="19">
        <f t="shared" si="70"/>
        <v>0</v>
      </c>
      <c r="CT13" s="21">
        <f t="shared" si="71"/>
        <v>0</v>
      </c>
      <c r="CV13" s="24" t="e">
        <f>IF(#REF!&gt;0,#REF!,"")</f>
        <v>#REF!</v>
      </c>
      <c r="CW13" s="5">
        <f t="shared" si="72"/>
        <v>0</v>
      </c>
      <c r="CX13" s="5">
        <f t="shared" si="73"/>
        <v>0</v>
      </c>
      <c r="CY13" s="5">
        <f t="shared" si="74"/>
        <v>0</v>
      </c>
      <c r="CZ13" s="5">
        <f t="shared" si="75"/>
        <v>0</v>
      </c>
      <c r="DA13" s="5">
        <f t="shared" si="76"/>
        <v>0</v>
      </c>
      <c r="DB13" s="5">
        <f t="shared" si="77"/>
        <v>0</v>
      </c>
      <c r="DC13" s="5">
        <f t="shared" si="78"/>
        <v>0</v>
      </c>
      <c r="DD13" s="5">
        <f t="shared" si="79"/>
        <v>0</v>
      </c>
      <c r="DE13" s="23">
        <f t="shared" si="80"/>
        <v>0</v>
      </c>
      <c r="DF13" s="23">
        <f t="shared" si="81"/>
        <v>0</v>
      </c>
      <c r="DG13" s="23">
        <f t="shared" si="82"/>
        <v>0</v>
      </c>
      <c r="DH13" s="23">
        <f t="shared" si="83"/>
        <v>0</v>
      </c>
      <c r="DI13" s="23">
        <f t="shared" si="84"/>
        <v>0</v>
      </c>
      <c r="DJ13" s="45">
        <f t="shared" si="85"/>
        <v>0</v>
      </c>
      <c r="DL13" s="38" t="s">
        <v>14</v>
      </c>
      <c r="DM13" s="26">
        <v>8</v>
      </c>
      <c r="DN13" s="25">
        <v>9</v>
      </c>
      <c r="DO13" s="25">
        <v>10</v>
      </c>
      <c r="DP13" s="25">
        <v>11</v>
      </c>
      <c r="DQ13" s="25">
        <v>13</v>
      </c>
      <c r="DR13" s="25">
        <v>14</v>
      </c>
      <c r="DS13" s="25">
        <v>15</v>
      </c>
      <c r="DT13" s="27">
        <v>16</v>
      </c>
    </row>
    <row r="14" spans="1:124" ht="23.1" customHeight="1" thickBot="1" x14ac:dyDescent="0.3">
      <c r="A14" s="78" t="s">
        <v>15</v>
      </c>
      <c r="B14" s="14"/>
      <c r="C14" s="15"/>
      <c r="D14" s="14"/>
      <c r="E14" s="15"/>
      <c r="F14" s="14"/>
      <c r="G14" s="15"/>
      <c r="H14" s="14"/>
      <c r="I14" s="15"/>
      <c r="J14" s="14"/>
      <c r="K14" s="15"/>
      <c r="M14" s="63" t="str">
        <f t="shared" ref="M14:M21" si="86">A14</f>
        <v>08.00</v>
      </c>
      <c r="N14" s="55" t="str">
        <f>IF(DM14=0,"BOŞ",IF(DM14=1,"DERS",IF(DM14&gt;1,"ÇAKIŞMA")))</f>
        <v>BOŞ</v>
      </c>
      <c r="O14" s="55" t="str">
        <f>IF(DM15=0,"BOŞ",IF(DM15=1,"DERS",IF(DM15&gt;1,"ÇAKIŞMA")))</f>
        <v>BOŞ</v>
      </c>
      <c r="P14" s="55" t="str">
        <f>IF(DM16=0,"BOŞ",IF(DM16=1,"DERS",IF(DM16&gt;1,"ÇAKIŞMA")))</f>
        <v>BOŞ</v>
      </c>
      <c r="Q14" s="55" t="str">
        <f>IF(DM17=0,"BOŞ",IF(DM17=1,"DERS",IF(DM17&gt;1,"ÇAKIŞMA")))</f>
        <v>BOŞ</v>
      </c>
      <c r="R14" s="56" t="str">
        <f>IF(DM18=0,"BOŞ",IF(DM18=1,"DERS",IF(DM18&gt;1,"ÇAKIŞMA")))</f>
        <v>BOŞ</v>
      </c>
      <c r="T14" s="9" t="e">
        <f>IF(#REF!&gt;0,#REF!,"")</f>
        <v>#REF!</v>
      </c>
      <c r="U14" s="5">
        <f t="shared" si="2"/>
        <v>0</v>
      </c>
      <c r="V14" s="6">
        <f t="shared" si="3"/>
        <v>0</v>
      </c>
      <c r="W14" s="6">
        <f t="shared" si="4"/>
        <v>0</v>
      </c>
      <c r="X14" s="6">
        <f t="shared" si="5"/>
        <v>0</v>
      </c>
      <c r="Y14" s="6">
        <f t="shared" si="6"/>
        <v>0</v>
      </c>
      <c r="Z14" s="18">
        <f t="shared" si="7"/>
        <v>0</v>
      </c>
      <c r="AA14" s="6">
        <f t="shared" si="8"/>
        <v>0</v>
      </c>
      <c r="AB14" s="6">
        <f t="shared" si="9"/>
        <v>0</v>
      </c>
      <c r="AC14" s="20">
        <f t="shared" si="10"/>
        <v>0</v>
      </c>
      <c r="AD14" s="19">
        <f t="shared" si="11"/>
        <v>0</v>
      </c>
      <c r="AE14" s="19">
        <f t="shared" si="12"/>
        <v>0</v>
      </c>
      <c r="AF14" s="19">
        <f t="shared" si="13"/>
        <v>0</v>
      </c>
      <c r="AG14" s="19">
        <f t="shared" si="14"/>
        <v>0</v>
      </c>
      <c r="AH14" s="21">
        <f t="shared" si="15"/>
        <v>0</v>
      </c>
      <c r="AJ14" s="22" t="e">
        <f>IF(#REF!&gt;0,#REF!,"")</f>
        <v>#REF!</v>
      </c>
      <c r="AK14" s="5">
        <f t="shared" si="16"/>
        <v>0</v>
      </c>
      <c r="AL14" s="6">
        <f t="shared" si="17"/>
        <v>0</v>
      </c>
      <c r="AM14" s="6">
        <f t="shared" si="18"/>
        <v>0</v>
      </c>
      <c r="AN14" s="6">
        <f t="shared" si="19"/>
        <v>0</v>
      </c>
      <c r="AO14" s="6">
        <f t="shared" si="20"/>
        <v>0</v>
      </c>
      <c r="AP14" s="18">
        <f t="shared" si="21"/>
        <v>0</v>
      </c>
      <c r="AQ14" s="6">
        <f t="shared" si="22"/>
        <v>0</v>
      </c>
      <c r="AR14" s="6">
        <f t="shared" si="23"/>
        <v>0</v>
      </c>
      <c r="AS14" s="20">
        <f t="shared" si="24"/>
        <v>0</v>
      </c>
      <c r="AT14" s="19">
        <f t="shared" si="25"/>
        <v>0</v>
      </c>
      <c r="AU14" s="19">
        <f t="shared" si="26"/>
        <v>0</v>
      </c>
      <c r="AV14" s="19">
        <f t="shared" si="27"/>
        <v>0</v>
      </c>
      <c r="AW14" s="19">
        <f t="shared" si="28"/>
        <v>0</v>
      </c>
      <c r="AX14" s="21">
        <f t="shared" si="29"/>
        <v>0</v>
      </c>
      <c r="AZ14" s="22" t="e">
        <f>IF(#REF!&gt;0,#REF!,"")</f>
        <v>#REF!</v>
      </c>
      <c r="BA14" s="5">
        <f t="shared" si="30"/>
        <v>0</v>
      </c>
      <c r="BB14" s="6">
        <f t="shared" si="31"/>
        <v>0</v>
      </c>
      <c r="BC14" s="6">
        <f t="shared" si="32"/>
        <v>0</v>
      </c>
      <c r="BD14" s="6">
        <f t="shared" si="33"/>
        <v>0</v>
      </c>
      <c r="BE14" s="6">
        <f t="shared" si="34"/>
        <v>0</v>
      </c>
      <c r="BF14" s="18">
        <f t="shared" si="35"/>
        <v>0</v>
      </c>
      <c r="BG14" s="6">
        <f t="shared" si="36"/>
        <v>0</v>
      </c>
      <c r="BH14" s="6">
        <f t="shared" si="37"/>
        <v>0</v>
      </c>
      <c r="BI14" s="20">
        <f t="shared" si="38"/>
        <v>0</v>
      </c>
      <c r="BJ14" s="19">
        <f t="shared" si="39"/>
        <v>0</v>
      </c>
      <c r="BK14" s="19">
        <f t="shared" si="40"/>
        <v>0</v>
      </c>
      <c r="BL14" s="19">
        <f t="shared" si="41"/>
        <v>0</v>
      </c>
      <c r="BM14" s="19">
        <f t="shared" si="42"/>
        <v>0</v>
      </c>
      <c r="BN14" s="21">
        <f t="shared" si="43"/>
        <v>0</v>
      </c>
      <c r="BP14" s="22" t="e">
        <f>IF(#REF!&gt;0,#REF!,"")</f>
        <v>#REF!</v>
      </c>
      <c r="BQ14" s="5">
        <f t="shared" si="44"/>
        <v>0</v>
      </c>
      <c r="BR14" s="6">
        <f t="shared" si="45"/>
        <v>0</v>
      </c>
      <c r="BS14" s="6">
        <f t="shared" si="46"/>
        <v>0</v>
      </c>
      <c r="BT14" s="6">
        <f t="shared" si="47"/>
        <v>0</v>
      </c>
      <c r="BU14" s="6">
        <f t="shared" si="48"/>
        <v>0</v>
      </c>
      <c r="BV14" s="18">
        <f t="shared" si="49"/>
        <v>0</v>
      </c>
      <c r="BW14" s="6">
        <f t="shared" si="50"/>
        <v>0</v>
      </c>
      <c r="BX14" s="6">
        <f t="shared" si="51"/>
        <v>0</v>
      </c>
      <c r="BY14" s="20">
        <f t="shared" si="52"/>
        <v>0</v>
      </c>
      <c r="BZ14" s="19">
        <f t="shared" si="53"/>
        <v>0</v>
      </c>
      <c r="CA14" s="19">
        <f t="shared" si="54"/>
        <v>0</v>
      </c>
      <c r="CB14" s="19">
        <f t="shared" si="55"/>
        <v>0</v>
      </c>
      <c r="CC14" s="19">
        <f t="shared" si="56"/>
        <v>0</v>
      </c>
      <c r="CD14" s="21">
        <f t="shared" si="57"/>
        <v>0</v>
      </c>
      <c r="CF14" s="22" t="e">
        <f>IF(#REF!&gt;0,#REF!,"")</f>
        <v>#REF!</v>
      </c>
      <c r="CG14" s="5">
        <f t="shared" si="58"/>
        <v>0</v>
      </c>
      <c r="CH14" s="6">
        <f t="shared" si="59"/>
        <v>0</v>
      </c>
      <c r="CI14" s="6">
        <f t="shared" si="60"/>
        <v>0</v>
      </c>
      <c r="CJ14" s="6">
        <f t="shared" si="61"/>
        <v>0</v>
      </c>
      <c r="CK14" s="6">
        <f t="shared" si="62"/>
        <v>0</v>
      </c>
      <c r="CL14" s="18">
        <f t="shared" si="63"/>
        <v>0</v>
      </c>
      <c r="CM14" s="6">
        <f t="shared" si="64"/>
        <v>0</v>
      </c>
      <c r="CN14" s="6">
        <f t="shared" si="65"/>
        <v>0</v>
      </c>
      <c r="CO14" s="20">
        <f t="shared" si="66"/>
        <v>0</v>
      </c>
      <c r="CP14" s="19">
        <f t="shared" si="67"/>
        <v>0</v>
      </c>
      <c r="CQ14" s="19">
        <f t="shared" si="68"/>
        <v>0</v>
      </c>
      <c r="CR14" s="19">
        <f t="shared" si="69"/>
        <v>0</v>
      </c>
      <c r="CS14" s="19">
        <f t="shared" si="70"/>
        <v>0</v>
      </c>
      <c r="CT14" s="21">
        <f t="shared" si="71"/>
        <v>0</v>
      </c>
      <c r="CV14" s="24" t="e">
        <f>IF(#REF!&gt;0,#REF!,"")</f>
        <v>#REF!</v>
      </c>
      <c r="CW14" s="5">
        <f t="shared" si="72"/>
        <v>0</v>
      </c>
      <c r="CX14" s="5">
        <f t="shared" si="73"/>
        <v>0</v>
      </c>
      <c r="CY14" s="5">
        <f t="shared" si="74"/>
        <v>0</v>
      </c>
      <c r="CZ14" s="5">
        <f t="shared" si="75"/>
        <v>0</v>
      </c>
      <c r="DA14" s="5">
        <f t="shared" si="76"/>
        <v>0</v>
      </c>
      <c r="DB14" s="5">
        <f t="shared" si="77"/>
        <v>0</v>
      </c>
      <c r="DC14" s="5">
        <f t="shared" si="78"/>
        <v>0</v>
      </c>
      <c r="DD14" s="5">
        <f t="shared" si="79"/>
        <v>0</v>
      </c>
      <c r="DE14" s="23">
        <f t="shared" si="80"/>
        <v>0</v>
      </c>
      <c r="DF14" s="23">
        <f t="shared" si="81"/>
        <v>0</v>
      </c>
      <c r="DG14" s="23">
        <f t="shared" si="82"/>
        <v>0</v>
      </c>
      <c r="DH14" s="23">
        <f t="shared" si="83"/>
        <v>0</v>
      </c>
      <c r="DI14" s="23">
        <f t="shared" si="84"/>
        <v>0</v>
      </c>
      <c r="DJ14" s="45">
        <f t="shared" si="85"/>
        <v>0</v>
      </c>
      <c r="DL14" s="39" t="s">
        <v>13</v>
      </c>
      <c r="DM14" s="28">
        <f>IFERROR(VLOOKUP(C14,$T$3:$AH$60,2,0),0)</f>
        <v>0</v>
      </c>
      <c r="DN14" s="28">
        <f>IFERROR(VLOOKUP(C15,$T$3:$AH$60,3,0),0)</f>
        <v>0</v>
      </c>
      <c r="DO14" s="28">
        <f>IFERROR(VLOOKUP(C16,$T$3:$AH$60,4,0),0)</f>
        <v>0</v>
      </c>
      <c r="DP14" s="28">
        <f>IFERROR(VLOOKUP(C17,$T$3:$AH$60,5,0),0)</f>
        <v>0</v>
      </c>
      <c r="DQ14" s="28">
        <f>IFERROR(VLOOKUP(C18,$T$3:$AH$60,6,0),0)</f>
        <v>0</v>
      </c>
      <c r="DR14" s="28">
        <f>IFERROR(VLOOKUP(C19,$T$3:$AH$60,7,0),0)</f>
        <v>0</v>
      </c>
      <c r="DS14" s="28">
        <f>IFERROR(VLOOKUP(C20,$T$3:$AH$60,8,0),0)</f>
        <v>0</v>
      </c>
      <c r="DT14" s="37">
        <f>IFERROR(VLOOKUP(C21,$T$3:$AH$60,9,0),0)</f>
        <v>0</v>
      </c>
    </row>
    <row r="15" spans="1:124" ht="23.1" customHeight="1" thickBot="1" x14ac:dyDescent="0.3">
      <c r="A15" s="78" t="s">
        <v>16</v>
      </c>
      <c r="B15" s="14"/>
      <c r="C15" s="15"/>
      <c r="D15" s="14"/>
      <c r="E15" s="15"/>
      <c r="F15" s="14"/>
      <c r="G15" s="15"/>
      <c r="H15" s="14"/>
      <c r="I15" s="15"/>
      <c r="J15" s="14"/>
      <c r="K15" s="15"/>
      <c r="M15" s="63" t="str">
        <f t="shared" si="86"/>
        <v>09.00</v>
      </c>
      <c r="N15" s="55" t="str">
        <f>IF(DN14=0,"BOŞ",IF(DN14=1,"DERS",IF(DN14&gt;1,"ÇAKIŞMA")))</f>
        <v>BOŞ</v>
      </c>
      <c r="O15" s="55" t="str">
        <f>IF(DN15=0,"BOŞ",IF(DN15=1,"DERS",IF(DN15&gt;1,"ÇAKIŞMA")))</f>
        <v>BOŞ</v>
      </c>
      <c r="P15" s="55" t="str">
        <f>IF(DN16=0,"BOŞ",IF(DN16=1,"DERS",IF(DN16&gt;1,"ÇAKIŞMA")))</f>
        <v>BOŞ</v>
      </c>
      <c r="Q15" s="55" t="str">
        <f>IF(DN17=0,"BOŞ",IF(DN17=1,"DERS",IF(DN17&gt;1,"ÇAKIŞMA")))</f>
        <v>BOŞ</v>
      </c>
      <c r="R15" s="56" t="str">
        <f>IF(DN18=0,"BOŞ",IF(DN18=1,"DERS",IF(DN18&gt;1,"ÇAKIŞMA")))</f>
        <v>BOŞ</v>
      </c>
      <c r="T15" s="9" t="e">
        <f>IF(#REF!&gt;0,#REF!,"")</f>
        <v>#REF!</v>
      </c>
      <c r="U15" s="5">
        <f t="shared" si="2"/>
        <v>0</v>
      </c>
      <c r="V15" s="6">
        <f t="shared" si="3"/>
        <v>0</v>
      </c>
      <c r="W15" s="6">
        <f t="shared" si="4"/>
        <v>0</v>
      </c>
      <c r="X15" s="6">
        <f t="shared" si="5"/>
        <v>0</v>
      </c>
      <c r="Y15" s="6">
        <f t="shared" si="6"/>
        <v>0</v>
      </c>
      <c r="Z15" s="18">
        <f t="shared" si="7"/>
        <v>0</v>
      </c>
      <c r="AA15" s="6">
        <f t="shared" si="8"/>
        <v>0</v>
      </c>
      <c r="AB15" s="6">
        <f t="shared" si="9"/>
        <v>0</v>
      </c>
      <c r="AC15" s="20">
        <f t="shared" si="10"/>
        <v>0</v>
      </c>
      <c r="AD15" s="19">
        <f t="shared" si="11"/>
        <v>0</v>
      </c>
      <c r="AE15" s="19">
        <f t="shared" si="12"/>
        <v>0</v>
      </c>
      <c r="AF15" s="19">
        <f t="shared" si="13"/>
        <v>0</v>
      </c>
      <c r="AG15" s="19">
        <f t="shared" si="14"/>
        <v>0</v>
      </c>
      <c r="AH15" s="21">
        <f t="shared" si="15"/>
        <v>0</v>
      </c>
      <c r="AJ15" s="22" t="e">
        <f>IF(#REF!&gt;0,#REF!,"")</f>
        <v>#REF!</v>
      </c>
      <c r="AK15" s="5">
        <f t="shared" si="16"/>
        <v>0</v>
      </c>
      <c r="AL15" s="6">
        <f t="shared" si="17"/>
        <v>0</v>
      </c>
      <c r="AM15" s="6">
        <f t="shared" si="18"/>
        <v>0</v>
      </c>
      <c r="AN15" s="6">
        <f t="shared" si="19"/>
        <v>0</v>
      </c>
      <c r="AO15" s="6">
        <f t="shared" si="20"/>
        <v>0</v>
      </c>
      <c r="AP15" s="18">
        <f t="shared" si="21"/>
        <v>0</v>
      </c>
      <c r="AQ15" s="6">
        <f t="shared" si="22"/>
        <v>0</v>
      </c>
      <c r="AR15" s="6">
        <f t="shared" si="23"/>
        <v>0</v>
      </c>
      <c r="AS15" s="20">
        <f t="shared" si="24"/>
        <v>0</v>
      </c>
      <c r="AT15" s="19">
        <f t="shared" si="25"/>
        <v>0</v>
      </c>
      <c r="AU15" s="19">
        <f t="shared" si="26"/>
        <v>0</v>
      </c>
      <c r="AV15" s="19">
        <f t="shared" si="27"/>
        <v>0</v>
      </c>
      <c r="AW15" s="19">
        <f t="shared" si="28"/>
        <v>0</v>
      </c>
      <c r="AX15" s="21">
        <f t="shared" si="29"/>
        <v>0</v>
      </c>
      <c r="AZ15" s="22" t="e">
        <f>IF(#REF!&gt;0,#REF!,"")</f>
        <v>#REF!</v>
      </c>
      <c r="BA15" s="5">
        <f t="shared" si="30"/>
        <v>0</v>
      </c>
      <c r="BB15" s="6">
        <f t="shared" si="31"/>
        <v>0</v>
      </c>
      <c r="BC15" s="6">
        <f t="shared" si="32"/>
        <v>0</v>
      </c>
      <c r="BD15" s="6">
        <f t="shared" si="33"/>
        <v>0</v>
      </c>
      <c r="BE15" s="6">
        <f t="shared" si="34"/>
        <v>0</v>
      </c>
      <c r="BF15" s="18">
        <f t="shared" si="35"/>
        <v>0</v>
      </c>
      <c r="BG15" s="6">
        <f t="shared" si="36"/>
        <v>0</v>
      </c>
      <c r="BH15" s="6">
        <f t="shared" si="37"/>
        <v>0</v>
      </c>
      <c r="BI15" s="20">
        <f t="shared" si="38"/>
        <v>0</v>
      </c>
      <c r="BJ15" s="19">
        <f t="shared" si="39"/>
        <v>0</v>
      </c>
      <c r="BK15" s="19">
        <f t="shared" si="40"/>
        <v>0</v>
      </c>
      <c r="BL15" s="19">
        <f t="shared" si="41"/>
        <v>0</v>
      </c>
      <c r="BM15" s="19">
        <f t="shared" si="42"/>
        <v>0</v>
      </c>
      <c r="BN15" s="21">
        <f t="shared" si="43"/>
        <v>0</v>
      </c>
      <c r="BP15" s="22" t="e">
        <f>IF(#REF!&gt;0,#REF!,"")</f>
        <v>#REF!</v>
      </c>
      <c r="BQ15" s="5">
        <f t="shared" si="44"/>
        <v>0</v>
      </c>
      <c r="BR15" s="6">
        <f t="shared" si="45"/>
        <v>0</v>
      </c>
      <c r="BS15" s="6">
        <f t="shared" si="46"/>
        <v>0</v>
      </c>
      <c r="BT15" s="6">
        <f t="shared" si="47"/>
        <v>0</v>
      </c>
      <c r="BU15" s="6">
        <f t="shared" si="48"/>
        <v>0</v>
      </c>
      <c r="BV15" s="18">
        <f t="shared" si="49"/>
        <v>0</v>
      </c>
      <c r="BW15" s="6">
        <f t="shared" si="50"/>
        <v>0</v>
      </c>
      <c r="BX15" s="6">
        <f t="shared" si="51"/>
        <v>0</v>
      </c>
      <c r="BY15" s="20">
        <f t="shared" si="52"/>
        <v>0</v>
      </c>
      <c r="BZ15" s="19">
        <f t="shared" si="53"/>
        <v>0</v>
      </c>
      <c r="CA15" s="19">
        <f t="shared" si="54"/>
        <v>0</v>
      </c>
      <c r="CB15" s="19">
        <f t="shared" si="55"/>
        <v>0</v>
      </c>
      <c r="CC15" s="19">
        <f t="shared" si="56"/>
        <v>0</v>
      </c>
      <c r="CD15" s="21">
        <f t="shared" si="57"/>
        <v>0</v>
      </c>
      <c r="CF15" s="22" t="e">
        <f>IF(#REF!&gt;0,#REF!,"")</f>
        <v>#REF!</v>
      </c>
      <c r="CG15" s="5">
        <f t="shared" si="58"/>
        <v>0</v>
      </c>
      <c r="CH15" s="6">
        <f t="shared" si="59"/>
        <v>0</v>
      </c>
      <c r="CI15" s="6">
        <f t="shared" si="60"/>
        <v>0</v>
      </c>
      <c r="CJ15" s="6">
        <f t="shared" si="61"/>
        <v>0</v>
      </c>
      <c r="CK15" s="6">
        <f t="shared" si="62"/>
        <v>0</v>
      </c>
      <c r="CL15" s="18">
        <f t="shared" si="63"/>
        <v>0</v>
      </c>
      <c r="CM15" s="6">
        <f t="shared" si="64"/>
        <v>0</v>
      </c>
      <c r="CN15" s="6">
        <f t="shared" si="65"/>
        <v>0</v>
      </c>
      <c r="CO15" s="20">
        <f t="shared" si="66"/>
        <v>0</v>
      </c>
      <c r="CP15" s="19">
        <f t="shared" si="67"/>
        <v>0</v>
      </c>
      <c r="CQ15" s="19">
        <f t="shared" si="68"/>
        <v>0</v>
      </c>
      <c r="CR15" s="19">
        <f t="shared" si="69"/>
        <v>0</v>
      </c>
      <c r="CS15" s="19">
        <f t="shared" si="70"/>
        <v>0</v>
      </c>
      <c r="CT15" s="21">
        <f t="shared" si="71"/>
        <v>0</v>
      </c>
      <c r="CV15" s="24" t="e">
        <f>IF(#REF!&gt;0,#REF!,"")</f>
        <v>#REF!</v>
      </c>
      <c r="CW15" s="5">
        <f t="shared" si="72"/>
        <v>0</v>
      </c>
      <c r="CX15" s="5">
        <f t="shared" si="73"/>
        <v>0</v>
      </c>
      <c r="CY15" s="5">
        <f t="shared" si="74"/>
        <v>0</v>
      </c>
      <c r="CZ15" s="5">
        <f t="shared" si="75"/>
        <v>0</v>
      </c>
      <c r="DA15" s="5">
        <f t="shared" si="76"/>
        <v>0</v>
      </c>
      <c r="DB15" s="5">
        <f t="shared" si="77"/>
        <v>0</v>
      </c>
      <c r="DC15" s="5">
        <f t="shared" si="78"/>
        <v>0</v>
      </c>
      <c r="DD15" s="5">
        <f t="shared" si="79"/>
        <v>0</v>
      </c>
      <c r="DE15" s="23">
        <f t="shared" si="80"/>
        <v>0</v>
      </c>
      <c r="DF15" s="23">
        <f t="shared" si="81"/>
        <v>0</v>
      </c>
      <c r="DG15" s="23">
        <f t="shared" si="82"/>
        <v>0</v>
      </c>
      <c r="DH15" s="23">
        <f t="shared" si="83"/>
        <v>0</v>
      </c>
      <c r="DI15" s="23">
        <f t="shared" si="84"/>
        <v>0</v>
      </c>
      <c r="DJ15" s="45">
        <f t="shared" si="85"/>
        <v>0</v>
      </c>
      <c r="DL15" s="39" t="s">
        <v>7</v>
      </c>
      <c r="DM15" s="28">
        <f>IFERROR(VLOOKUP(E14,$AJ$3:$AX$60,2,0),0)</f>
        <v>0</v>
      </c>
      <c r="DN15" s="28">
        <f>IFERROR(VLOOKUP(E15,$AJ$3:$AX$60,3,0),0)</f>
        <v>0</v>
      </c>
      <c r="DO15" s="28">
        <f>IFERROR(VLOOKUP(E16,$AJ$3:$AX$60,4,0),0)</f>
        <v>0</v>
      </c>
      <c r="DP15" s="28">
        <f>IFERROR(VLOOKUP(E17,$AJ$3:$AX$60,5,0),0)</f>
        <v>0</v>
      </c>
      <c r="DQ15" s="28">
        <f>IFERROR(VLOOKUP(E18,$AJ$3:$AX$60,6,0),0)</f>
        <v>0</v>
      </c>
      <c r="DR15" s="28">
        <f>IFERROR(VLOOKUP(E19,$AJ$3:$AX$60,7,0),0)</f>
        <v>0</v>
      </c>
      <c r="DS15" s="28">
        <f>IFERROR(VLOOKUP(E20,$AJ$3:$AX$60,8,0),0)</f>
        <v>0</v>
      </c>
      <c r="DT15" s="37">
        <f>IFERROR(VLOOKUP(E21,$AJ$3:$AX$60,9,0),0)</f>
        <v>0</v>
      </c>
    </row>
    <row r="16" spans="1:124" ht="23.1" customHeight="1" thickBot="1" x14ac:dyDescent="0.3">
      <c r="A16" s="78" t="s">
        <v>17</v>
      </c>
      <c r="B16" s="14"/>
      <c r="C16" s="15"/>
      <c r="D16" s="14"/>
      <c r="E16" s="15"/>
      <c r="F16" s="14"/>
      <c r="G16" s="15"/>
      <c r="H16" s="14"/>
      <c r="I16" s="15"/>
      <c r="J16" s="14"/>
      <c r="K16" s="15"/>
      <c r="M16" s="63" t="str">
        <f t="shared" si="86"/>
        <v>10.00</v>
      </c>
      <c r="N16" s="55" t="str">
        <f>IF(DO14=0,"BOŞ",IF(DO14=1,"DERS",IF(DO14&gt;1,"ÇAKIŞMA")))</f>
        <v>BOŞ</v>
      </c>
      <c r="O16" s="55" t="str">
        <f>IF(DO15=0,"BOŞ",IF(DO15=1,"DERS",IF(DO15&gt;1,"ÇAKIŞMA")))</f>
        <v>BOŞ</v>
      </c>
      <c r="P16" s="55" t="str">
        <f>IF(DO16=0,"BOŞ",IF(DO16=1,"DERS",IF(DO16&gt;1,"ÇAKIŞMA")))</f>
        <v>BOŞ</v>
      </c>
      <c r="Q16" s="55" t="str">
        <f>IF(DO17=0,"BOŞ",IF(DO17=1,"DERS",IF(DO17&gt;1,"ÇAKIŞMA")))</f>
        <v>BOŞ</v>
      </c>
      <c r="R16" s="56" t="str">
        <f>IF(DO18=0,"BOŞ",IF(DO18=1,"DERS",IF(DO18&gt;1,"ÇAKIŞMA")))</f>
        <v>BOŞ</v>
      </c>
      <c r="T16" s="9" t="e">
        <f>IF(#REF!&gt;0,#REF!,"")</f>
        <v>#REF!</v>
      </c>
      <c r="U16" s="5">
        <f t="shared" si="2"/>
        <v>0</v>
      </c>
      <c r="V16" s="6">
        <f t="shared" si="3"/>
        <v>0</v>
      </c>
      <c r="W16" s="6">
        <f t="shared" si="4"/>
        <v>0</v>
      </c>
      <c r="X16" s="6">
        <f t="shared" si="5"/>
        <v>0</v>
      </c>
      <c r="Y16" s="6">
        <f t="shared" si="6"/>
        <v>0</v>
      </c>
      <c r="Z16" s="18">
        <f t="shared" si="7"/>
        <v>0</v>
      </c>
      <c r="AA16" s="6">
        <f t="shared" si="8"/>
        <v>0</v>
      </c>
      <c r="AB16" s="6">
        <f t="shared" si="9"/>
        <v>0</v>
      </c>
      <c r="AC16" s="20">
        <f t="shared" si="10"/>
        <v>0</v>
      </c>
      <c r="AD16" s="19">
        <f t="shared" si="11"/>
        <v>0</v>
      </c>
      <c r="AE16" s="19">
        <f t="shared" si="12"/>
        <v>0</v>
      </c>
      <c r="AF16" s="19">
        <f t="shared" si="13"/>
        <v>0</v>
      </c>
      <c r="AG16" s="19">
        <f t="shared" si="14"/>
        <v>0</v>
      </c>
      <c r="AH16" s="21">
        <f t="shared" si="15"/>
        <v>0</v>
      </c>
      <c r="AJ16" s="22" t="e">
        <f>IF(#REF!&gt;0,#REF!,"")</f>
        <v>#REF!</v>
      </c>
      <c r="AK16" s="5">
        <f t="shared" si="16"/>
        <v>0</v>
      </c>
      <c r="AL16" s="6">
        <f t="shared" si="17"/>
        <v>0</v>
      </c>
      <c r="AM16" s="6">
        <f t="shared" si="18"/>
        <v>0</v>
      </c>
      <c r="AN16" s="6">
        <f t="shared" si="19"/>
        <v>0</v>
      </c>
      <c r="AO16" s="6">
        <f t="shared" si="20"/>
        <v>0</v>
      </c>
      <c r="AP16" s="18">
        <f t="shared" si="21"/>
        <v>0</v>
      </c>
      <c r="AQ16" s="6">
        <f t="shared" si="22"/>
        <v>0</v>
      </c>
      <c r="AR16" s="6">
        <f t="shared" si="23"/>
        <v>0</v>
      </c>
      <c r="AS16" s="20">
        <f t="shared" si="24"/>
        <v>0</v>
      </c>
      <c r="AT16" s="19">
        <f t="shared" si="25"/>
        <v>0</v>
      </c>
      <c r="AU16" s="19">
        <f t="shared" si="26"/>
        <v>0</v>
      </c>
      <c r="AV16" s="19">
        <f t="shared" si="27"/>
        <v>0</v>
      </c>
      <c r="AW16" s="19">
        <f t="shared" si="28"/>
        <v>0</v>
      </c>
      <c r="AX16" s="21">
        <f t="shared" si="29"/>
        <v>0</v>
      </c>
      <c r="AZ16" s="22" t="e">
        <f>IF(#REF!&gt;0,#REF!,"")</f>
        <v>#REF!</v>
      </c>
      <c r="BA16" s="5">
        <f t="shared" si="30"/>
        <v>0</v>
      </c>
      <c r="BB16" s="6">
        <f t="shared" si="31"/>
        <v>0</v>
      </c>
      <c r="BC16" s="6">
        <f t="shared" si="32"/>
        <v>0</v>
      </c>
      <c r="BD16" s="6">
        <f t="shared" si="33"/>
        <v>0</v>
      </c>
      <c r="BE16" s="6">
        <f t="shared" si="34"/>
        <v>0</v>
      </c>
      <c r="BF16" s="18">
        <f t="shared" si="35"/>
        <v>0</v>
      </c>
      <c r="BG16" s="6">
        <f t="shared" si="36"/>
        <v>0</v>
      </c>
      <c r="BH16" s="6">
        <f t="shared" si="37"/>
        <v>0</v>
      </c>
      <c r="BI16" s="20">
        <f t="shared" si="38"/>
        <v>0</v>
      </c>
      <c r="BJ16" s="19">
        <f t="shared" si="39"/>
        <v>0</v>
      </c>
      <c r="BK16" s="19">
        <f t="shared" si="40"/>
        <v>0</v>
      </c>
      <c r="BL16" s="19">
        <f t="shared" si="41"/>
        <v>0</v>
      </c>
      <c r="BM16" s="19">
        <f t="shared" si="42"/>
        <v>0</v>
      </c>
      <c r="BN16" s="21">
        <f t="shared" si="43"/>
        <v>0</v>
      </c>
      <c r="BP16" s="22" t="e">
        <f>IF(#REF!&gt;0,#REF!,"")</f>
        <v>#REF!</v>
      </c>
      <c r="BQ16" s="5">
        <f t="shared" si="44"/>
        <v>0</v>
      </c>
      <c r="BR16" s="6">
        <f t="shared" si="45"/>
        <v>0</v>
      </c>
      <c r="BS16" s="6">
        <f t="shared" si="46"/>
        <v>0</v>
      </c>
      <c r="BT16" s="6">
        <f t="shared" si="47"/>
        <v>0</v>
      </c>
      <c r="BU16" s="6">
        <f t="shared" si="48"/>
        <v>0</v>
      </c>
      <c r="BV16" s="18">
        <f t="shared" si="49"/>
        <v>0</v>
      </c>
      <c r="BW16" s="6">
        <f t="shared" si="50"/>
        <v>0</v>
      </c>
      <c r="BX16" s="6">
        <f t="shared" si="51"/>
        <v>0</v>
      </c>
      <c r="BY16" s="20">
        <f t="shared" si="52"/>
        <v>0</v>
      </c>
      <c r="BZ16" s="19">
        <f t="shared" si="53"/>
        <v>0</v>
      </c>
      <c r="CA16" s="19">
        <f t="shared" si="54"/>
        <v>0</v>
      </c>
      <c r="CB16" s="19">
        <f t="shared" si="55"/>
        <v>0</v>
      </c>
      <c r="CC16" s="19">
        <f t="shared" si="56"/>
        <v>0</v>
      </c>
      <c r="CD16" s="21">
        <f t="shared" si="57"/>
        <v>0</v>
      </c>
      <c r="CF16" s="22" t="e">
        <f>IF(#REF!&gt;0,#REF!,"")</f>
        <v>#REF!</v>
      </c>
      <c r="CG16" s="5">
        <f t="shared" si="58"/>
        <v>0</v>
      </c>
      <c r="CH16" s="6">
        <f t="shared" si="59"/>
        <v>0</v>
      </c>
      <c r="CI16" s="6">
        <f t="shared" si="60"/>
        <v>0</v>
      </c>
      <c r="CJ16" s="6">
        <f t="shared" si="61"/>
        <v>0</v>
      </c>
      <c r="CK16" s="6">
        <f t="shared" si="62"/>
        <v>0</v>
      </c>
      <c r="CL16" s="18">
        <f t="shared" si="63"/>
        <v>0</v>
      </c>
      <c r="CM16" s="6">
        <f t="shared" si="64"/>
        <v>0</v>
      </c>
      <c r="CN16" s="6">
        <f t="shared" si="65"/>
        <v>0</v>
      </c>
      <c r="CO16" s="20">
        <f t="shared" si="66"/>
        <v>0</v>
      </c>
      <c r="CP16" s="19">
        <f t="shared" si="67"/>
        <v>0</v>
      </c>
      <c r="CQ16" s="19">
        <f t="shared" si="68"/>
        <v>0</v>
      </c>
      <c r="CR16" s="19">
        <f t="shared" si="69"/>
        <v>0</v>
      </c>
      <c r="CS16" s="19">
        <f t="shared" si="70"/>
        <v>0</v>
      </c>
      <c r="CT16" s="21">
        <f t="shared" si="71"/>
        <v>0</v>
      </c>
      <c r="CV16" s="24" t="e">
        <f>IF(#REF!&gt;0,#REF!,"")</f>
        <v>#REF!</v>
      </c>
      <c r="CW16" s="5">
        <f t="shared" si="72"/>
        <v>0</v>
      </c>
      <c r="CX16" s="5">
        <f t="shared" si="73"/>
        <v>0</v>
      </c>
      <c r="CY16" s="5">
        <f t="shared" si="74"/>
        <v>0</v>
      </c>
      <c r="CZ16" s="5">
        <f t="shared" si="75"/>
        <v>0</v>
      </c>
      <c r="DA16" s="5">
        <f t="shared" si="76"/>
        <v>0</v>
      </c>
      <c r="DB16" s="5">
        <f t="shared" si="77"/>
        <v>0</v>
      </c>
      <c r="DC16" s="5">
        <f t="shared" si="78"/>
        <v>0</v>
      </c>
      <c r="DD16" s="5">
        <f t="shared" si="79"/>
        <v>0</v>
      </c>
      <c r="DE16" s="23">
        <f t="shared" si="80"/>
        <v>0</v>
      </c>
      <c r="DF16" s="23">
        <f t="shared" si="81"/>
        <v>0</v>
      </c>
      <c r="DG16" s="23">
        <f t="shared" si="82"/>
        <v>0</v>
      </c>
      <c r="DH16" s="23">
        <f t="shared" si="83"/>
        <v>0</v>
      </c>
      <c r="DI16" s="23">
        <f t="shared" si="84"/>
        <v>0</v>
      </c>
      <c r="DJ16" s="45">
        <f t="shared" si="85"/>
        <v>0</v>
      </c>
      <c r="DL16" s="39" t="s">
        <v>8</v>
      </c>
      <c r="DM16" s="28">
        <f>IFERROR(VLOOKUP(G14,$AZ$3:$BN$60,2,0),0)</f>
        <v>0</v>
      </c>
      <c r="DN16" s="29">
        <f>IFERROR(VLOOKUP(G15,$AZ$3:$BN$60,3,0),0)</f>
        <v>0</v>
      </c>
      <c r="DO16" s="29">
        <f>IFERROR(VLOOKUP(G16,$AZ$3:$BN$60,4,0),0)</f>
        <v>0</v>
      </c>
      <c r="DP16" s="29">
        <f>IFERROR(VLOOKUP(G17,$AZ$3:$BN$60,5,0),0)</f>
        <v>0</v>
      </c>
      <c r="DQ16" s="29">
        <f>IFERROR(VLOOKUP(G18,$AZ$3:$BN$60,6,0),0)</f>
        <v>0</v>
      </c>
      <c r="DR16" s="29">
        <f>IFERROR(VLOOKUP(G19,$AZ$3:$BN$60,7,0),0)</f>
        <v>0</v>
      </c>
      <c r="DS16" s="29">
        <f>IFERROR(VLOOKUP(G20,$AZ$3:$BN$60,8,0),0)</f>
        <v>0</v>
      </c>
      <c r="DT16" s="33">
        <f>IFERROR(VLOOKUP(G21,$AZ$3:$BN$60,9,0),0)</f>
        <v>0</v>
      </c>
    </row>
    <row r="17" spans="1:124" ht="23.1" customHeight="1" thickBot="1" x14ac:dyDescent="0.3">
      <c r="A17" s="78" t="s">
        <v>18</v>
      </c>
      <c r="B17" s="14"/>
      <c r="C17" s="15"/>
      <c r="D17" s="14"/>
      <c r="E17" s="15"/>
      <c r="F17" s="14"/>
      <c r="G17" s="15"/>
      <c r="H17" s="14"/>
      <c r="I17" s="15"/>
      <c r="J17" s="14"/>
      <c r="K17" s="15"/>
      <c r="M17" s="63" t="str">
        <f t="shared" si="86"/>
        <v>11.00</v>
      </c>
      <c r="N17" s="55" t="str">
        <f>IF(DP14=0,"BOŞ",IF(DP14=1,"DERS",IF(DP14&gt;1,"ÇAKIŞMA")))</f>
        <v>BOŞ</v>
      </c>
      <c r="O17" s="55" t="str">
        <f>IF(DP15=0,"BOŞ",IF(DP15=1,"DERS",IF(DP15&gt;1,"ÇAKIŞMA")))</f>
        <v>BOŞ</v>
      </c>
      <c r="P17" s="55" t="str">
        <f>IF(DP16=0,"BOŞ",IF(DP16=1,"DERS",IF(DP16&gt;1,"ÇAKIŞMA")))</f>
        <v>BOŞ</v>
      </c>
      <c r="Q17" s="55" t="str">
        <f>IF(DP17=0,"BOŞ",IF(DP17=1,"DERS",IF(DP17&gt;1,"ÇAKIŞMA")))</f>
        <v>BOŞ</v>
      </c>
      <c r="R17" s="56" t="str">
        <f>IF(DP18=0,"BOŞ",IF(DP18=1,"DERS",IF(DP18&gt;1,"ÇAKIŞMA")))</f>
        <v>BOŞ</v>
      </c>
      <c r="T17" s="9" t="e">
        <f>IF(#REF!&gt;0,#REF!,"")</f>
        <v>#REF!</v>
      </c>
      <c r="U17" s="5">
        <f t="shared" si="2"/>
        <v>0</v>
      </c>
      <c r="V17" s="6">
        <f t="shared" si="3"/>
        <v>0</v>
      </c>
      <c r="W17" s="6">
        <f t="shared" si="4"/>
        <v>0</v>
      </c>
      <c r="X17" s="6">
        <f t="shared" si="5"/>
        <v>0</v>
      </c>
      <c r="Y17" s="6">
        <f t="shared" si="6"/>
        <v>0</v>
      </c>
      <c r="Z17" s="18">
        <f t="shared" si="7"/>
        <v>0</v>
      </c>
      <c r="AA17" s="6">
        <f t="shared" si="8"/>
        <v>0</v>
      </c>
      <c r="AB17" s="6">
        <f t="shared" si="9"/>
        <v>0</v>
      </c>
      <c r="AC17" s="20">
        <f t="shared" si="10"/>
        <v>0</v>
      </c>
      <c r="AD17" s="19">
        <f t="shared" si="11"/>
        <v>0</v>
      </c>
      <c r="AE17" s="19">
        <f t="shared" si="12"/>
        <v>0</v>
      </c>
      <c r="AF17" s="19">
        <f t="shared" si="13"/>
        <v>0</v>
      </c>
      <c r="AG17" s="19">
        <f t="shared" si="14"/>
        <v>0</v>
      </c>
      <c r="AH17" s="21">
        <f t="shared" si="15"/>
        <v>0</v>
      </c>
      <c r="AJ17" s="22" t="e">
        <f>IF(#REF!&gt;0,#REF!,"")</f>
        <v>#REF!</v>
      </c>
      <c r="AK17" s="5">
        <f t="shared" si="16"/>
        <v>0</v>
      </c>
      <c r="AL17" s="6">
        <f t="shared" si="17"/>
        <v>0</v>
      </c>
      <c r="AM17" s="6">
        <f t="shared" si="18"/>
        <v>0</v>
      </c>
      <c r="AN17" s="6">
        <f t="shared" si="19"/>
        <v>0</v>
      </c>
      <c r="AO17" s="6">
        <f t="shared" si="20"/>
        <v>0</v>
      </c>
      <c r="AP17" s="18">
        <f t="shared" si="21"/>
        <v>0</v>
      </c>
      <c r="AQ17" s="6">
        <f t="shared" si="22"/>
        <v>0</v>
      </c>
      <c r="AR17" s="6">
        <f t="shared" si="23"/>
        <v>0</v>
      </c>
      <c r="AS17" s="20">
        <f t="shared" si="24"/>
        <v>0</v>
      </c>
      <c r="AT17" s="19">
        <f t="shared" si="25"/>
        <v>0</v>
      </c>
      <c r="AU17" s="19">
        <f t="shared" si="26"/>
        <v>0</v>
      </c>
      <c r="AV17" s="19">
        <f t="shared" si="27"/>
        <v>0</v>
      </c>
      <c r="AW17" s="19">
        <f t="shared" si="28"/>
        <v>0</v>
      </c>
      <c r="AX17" s="21">
        <f t="shared" si="29"/>
        <v>0</v>
      </c>
      <c r="AZ17" s="22" t="e">
        <f>IF(#REF!&gt;0,#REF!,"")</f>
        <v>#REF!</v>
      </c>
      <c r="BA17" s="5">
        <f t="shared" si="30"/>
        <v>0</v>
      </c>
      <c r="BB17" s="6">
        <f t="shared" si="31"/>
        <v>0</v>
      </c>
      <c r="BC17" s="6">
        <f t="shared" si="32"/>
        <v>0</v>
      </c>
      <c r="BD17" s="6">
        <f t="shared" si="33"/>
        <v>0</v>
      </c>
      <c r="BE17" s="6">
        <f t="shared" si="34"/>
        <v>0</v>
      </c>
      <c r="BF17" s="18">
        <f t="shared" si="35"/>
        <v>0</v>
      </c>
      <c r="BG17" s="6">
        <f t="shared" si="36"/>
        <v>0</v>
      </c>
      <c r="BH17" s="6">
        <f t="shared" si="37"/>
        <v>0</v>
      </c>
      <c r="BI17" s="20">
        <f t="shared" si="38"/>
        <v>0</v>
      </c>
      <c r="BJ17" s="19">
        <f t="shared" si="39"/>
        <v>0</v>
      </c>
      <c r="BK17" s="19">
        <f t="shared" si="40"/>
        <v>0</v>
      </c>
      <c r="BL17" s="19">
        <f t="shared" si="41"/>
        <v>0</v>
      </c>
      <c r="BM17" s="19">
        <f t="shared" si="42"/>
        <v>0</v>
      </c>
      <c r="BN17" s="21">
        <f t="shared" si="43"/>
        <v>0</v>
      </c>
      <c r="BP17" s="22" t="e">
        <f>IF(#REF!&gt;0,#REF!,"")</f>
        <v>#REF!</v>
      </c>
      <c r="BQ17" s="5">
        <f t="shared" si="44"/>
        <v>0</v>
      </c>
      <c r="BR17" s="6">
        <f t="shared" si="45"/>
        <v>0</v>
      </c>
      <c r="BS17" s="6">
        <f t="shared" si="46"/>
        <v>0</v>
      </c>
      <c r="BT17" s="6">
        <f t="shared" si="47"/>
        <v>0</v>
      </c>
      <c r="BU17" s="6">
        <f t="shared" si="48"/>
        <v>0</v>
      </c>
      <c r="BV17" s="18">
        <f t="shared" si="49"/>
        <v>0</v>
      </c>
      <c r="BW17" s="6">
        <f t="shared" si="50"/>
        <v>0</v>
      </c>
      <c r="BX17" s="6">
        <f t="shared" si="51"/>
        <v>0</v>
      </c>
      <c r="BY17" s="20">
        <f t="shared" si="52"/>
        <v>0</v>
      </c>
      <c r="BZ17" s="19">
        <f t="shared" si="53"/>
        <v>0</v>
      </c>
      <c r="CA17" s="19">
        <f t="shared" si="54"/>
        <v>0</v>
      </c>
      <c r="CB17" s="19">
        <f t="shared" si="55"/>
        <v>0</v>
      </c>
      <c r="CC17" s="19">
        <f t="shared" si="56"/>
        <v>0</v>
      </c>
      <c r="CD17" s="21">
        <f t="shared" si="57"/>
        <v>0</v>
      </c>
      <c r="CF17" s="22" t="e">
        <f>IF(#REF!&gt;0,#REF!,"")</f>
        <v>#REF!</v>
      </c>
      <c r="CG17" s="5">
        <f t="shared" si="58"/>
        <v>0</v>
      </c>
      <c r="CH17" s="6">
        <f t="shared" si="59"/>
        <v>0</v>
      </c>
      <c r="CI17" s="6">
        <f t="shared" si="60"/>
        <v>0</v>
      </c>
      <c r="CJ17" s="6">
        <f t="shared" si="61"/>
        <v>0</v>
      </c>
      <c r="CK17" s="6">
        <f t="shared" si="62"/>
        <v>0</v>
      </c>
      <c r="CL17" s="18">
        <f t="shared" si="63"/>
        <v>0</v>
      </c>
      <c r="CM17" s="6">
        <f t="shared" si="64"/>
        <v>0</v>
      </c>
      <c r="CN17" s="6">
        <f t="shared" si="65"/>
        <v>0</v>
      </c>
      <c r="CO17" s="20">
        <f t="shared" si="66"/>
        <v>0</v>
      </c>
      <c r="CP17" s="19">
        <f t="shared" si="67"/>
        <v>0</v>
      </c>
      <c r="CQ17" s="19">
        <f t="shared" si="68"/>
        <v>0</v>
      </c>
      <c r="CR17" s="19">
        <f t="shared" si="69"/>
        <v>0</v>
      </c>
      <c r="CS17" s="19">
        <f t="shared" si="70"/>
        <v>0</v>
      </c>
      <c r="CT17" s="21">
        <f t="shared" si="71"/>
        <v>0</v>
      </c>
      <c r="CV17" s="24" t="e">
        <f>IF(#REF!&gt;0,#REF!,"")</f>
        <v>#REF!</v>
      </c>
      <c r="CW17" s="5">
        <f t="shared" si="72"/>
        <v>0</v>
      </c>
      <c r="CX17" s="5">
        <f t="shared" si="73"/>
        <v>0</v>
      </c>
      <c r="CY17" s="5">
        <f t="shared" si="74"/>
        <v>0</v>
      </c>
      <c r="CZ17" s="5">
        <f t="shared" si="75"/>
        <v>0</v>
      </c>
      <c r="DA17" s="5">
        <f t="shared" si="76"/>
        <v>0</v>
      </c>
      <c r="DB17" s="5">
        <f t="shared" si="77"/>
        <v>0</v>
      </c>
      <c r="DC17" s="5">
        <f t="shared" si="78"/>
        <v>0</v>
      </c>
      <c r="DD17" s="5">
        <f t="shared" si="79"/>
        <v>0</v>
      </c>
      <c r="DE17" s="23">
        <f t="shared" si="80"/>
        <v>0</v>
      </c>
      <c r="DF17" s="23">
        <f t="shared" si="81"/>
        <v>0</v>
      </c>
      <c r="DG17" s="23">
        <f t="shared" si="82"/>
        <v>0</v>
      </c>
      <c r="DH17" s="23">
        <f t="shared" si="83"/>
        <v>0</v>
      </c>
      <c r="DI17" s="23">
        <f t="shared" si="84"/>
        <v>0</v>
      </c>
      <c r="DJ17" s="45">
        <f t="shared" si="85"/>
        <v>0</v>
      </c>
      <c r="DL17" s="39" t="s">
        <v>9</v>
      </c>
      <c r="DM17" s="28">
        <f>IFERROR(VLOOKUP(I14,$BP$3:$CD$60,2,0),0)</f>
        <v>0</v>
      </c>
      <c r="DN17" s="29">
        <f>IFERROR(VLOOKUP(I15,$BP$3:$CD$60,3,0),0)</f>
        <v>0</v>
      </c>
      <c r="DO17" s="29">
        <f>IFERROR(VLOOKUP(I16,$BP$3:$CD$60,4,0),0)</f>
        <v>0</v>
      </c>
      <c r="DP17" s="29">
        <f>IFERROR(VLOOKUP(I17,$BP$3:$CD$60,5,0),0)</f>
        <v>0</v>
      </c>
      <c r="DQ17" s="29">
        <f>IFERROR(VLOOKUP(I18,$BP$3:$CD$60,6,0),0)</f>
        <v>0</v>
      </c>
      <c r="DR17" s="29">
        <f>IFERROR(VLOOKUP(I19,$BP$3:$CD$60,7,0),0)</f>
        <v>0</v>
      </c>
      <c r="DS17" s="29">
        <f>IFERROR(VLOOKUP(I20,$BP$3:$CD$60,8,0),0)</f>
        <v>0</v>
      </c>
      <c r="DT17" s="33">
        <f>IFERROR(VLOOKUP(I21,$BP$3:$CD$60,9,0),0)</f>
        <v>0</v>
      </c>
    </row>
    <row r="18" spans="1:124" ht="23.1" customHeight="1" thickBot="1" x14ac:dyDescent="0.3">
      <c r="A18" s="78" t="s">
        <v>19</v>
      </c>
      <c r="B18" s="14"/>
      <c r="C18" s="15"/>
      <c r="D18" s="14"/>
      <c r="E18" s="15"/>
      <c r="F18" s="14"/>
      <c r="G18" s="15"/>
      <c r="H18" s="14"/>
      <c r="I18" s="15"/>
      <c r="J18" s="14"/>
      <c r="K18" s="15"/>
      <c r="M18" s="63" t="str">
        <f t="shared" si="86"/>
        <v>13.00</v>
      </c>
      <c r="N18" s="55" t="str">
        <f>IF(DQ14=0,"BOŞ",IF(DQ14=1,"DERS",IF(DQ14&gt;1,"ÇAKIŞMA")))</f>
        <v>BOŞ</v>
      </c>
      <c r="O18" s="55" t="str">
        <f>IF(DQ15=0,"BOŞ",IF(DQ15=1,"DERS",IF(DQ15&gt;1,"ÇAKIŞMA")))</f>
        <v>BOŞ</v>
      </c>
      <c r="P18" s="55" t="str">
        <f>IF(DQ16=0,"BOŞ",IF(DQ16=1,"DERS",IF(DQ16&gt;1,"ÇAKIŞMA")))</f>
        <v>BOŞ</v>
      </c>
      <c r="Q18" s="55" t="str">
        <f>IF(DQ17=0,"BOŞ",IF(DQ17=1,"DERS",IF(DQ17&gt;1,"ÇAKIŞMA")))</f>
        <v>BOŞ</v>
      </c>
      <c r="R18" s="56" t="str">
        <f>IF(DQ18=0,"BOŞ",IF(DQ18=1,"DERS",IF(DQ18&gt;1,"ÇAKIŞMA")))</f>
        <v>BOŞ</v>
      </c>
      <c r="T18" s="9" t="e">
        <f>IF(#REF!&gt;0,#REF!,"")</f>
        <v>#REF!</v>
      </c>
      <c r="U18" s="5">
        <f t="shared" si="2"/>
        <v>0</v>
      </c>
      <c r="V18" s="6">
        <f t="shared" si="3"/>
        <v>0</v>
      </c>
      <c r="W18" s="6">
        <f t="shared" si="4"/>
        <v>0</v>
      </c>
      <c r="X18" s="6">
        <f t="shared" si="5"/>
        <v>0</v>
      </c>
      <c r="Y18" s="6">
        <f t="shared" si="6"/>
        <v>0</v>
      </c>
      <c r="Z18" s="18">
        <f t="shared" si="7"/>
        <v>0</v>
      </c>
      <c r="AA18" s="6">
        <f t="shared" si="8"/>
        <v>0</v>
      </c>
      <c r="AB18" s="6">
        <f t="shared" si="9"/>
        <v>0</v>
      </c>
      <c r="AC18" s="20">
        <f t="shared" si="10"/>
        <v>0</v>
      </c>
      <c r="AD18" s="19">
        <f t="shared" si="11"/>
        <v>0</v>
      </c>
      <c r="AE18" s="19">
        <f t="shared" si="12"/>
        <v>0</v>
      </c>
      <c r="AF18" s="19">
        <f t="shared" si="13"/>
        <v>0</v>
      </c>
      <c r="AG18" s="19">
        <f t="shared" si="14"/>
        <v>0</v>
      </c>
      <c r="AH18" s="21">
        <f t="shared" si="15"/>
        <v>0</v>
      </c>
      <c r="AJ18" s="22" t="e">
        <f>IF(#REF!&gt;0,#REF!,"")</f>
        <v>#REF!</v>
      </c>
      <c r="AK18" s="5">
        <f t="shared" si="16"/>
        <v>0</v>
      </c>
      <c r="AL18" s="6">
        <f t="shared" si="17"/>
        <v>0</v>
      </c>
      <c r="AM18" s="6">
        <f t="shared" si="18"/>
        <v>0</v>
      </c>
      <c r="AN18" s="6">
        <f t="shared" si="19"/>
        <v>0</v>
      </c>
      <c r="AO18" s="6">
        <f t="shared" si="20"/>
        <v>0</v>
      </c>
      <c r="AP18" s="18">
        <f t="shared" si="21"/>
        <v>0</v>
      </c>
      <c r="AQ18" s="6">
        <f t="shared" si="22"/>
        <v>0</v>
      </c>
      <c r="AR18" s="6">
        <f t="shared" si="23"/>
        <v>0</v>
      </c>
      <c r="AS18" s="20">
        <f t="shared" si="24"/>
        <v>0</v>
      </c>
      <c r="AT18" s="19">
        <f t="shared" si="25"/>
        <v>0</v>
      </c>
      <c r="AU18" s="19">
        <f t="shared" si="26"/>
        <v>0</v>
      </c>
      <c r="AV18" s="19">
        <f t="shared" si="27"/>
        <v>0</v>
      </c>
      <c r="AW18" s="19">
        <f t="shared" si="28"/>
        <v>0</v>
      </c>
      <c r="AX18" s="21">
        <f t="shared" si="29"/>
        <v>0</v>
      </c>
      <c r="AZ18" s="22" t="e">
        <f>IF(#REF!&gt;0,#REF!,"")</f>
        <v>#REF!</v>
      </c>
      <c r="BA18" s="5">
        <f t="shared" si="30"/>
        <v>0</v>
      </c>
      <c r="BB18" s="6">
        <f t="shared" si="31"/>
        <v>0</v>
      </c>
      <c r="BC18" s="6">
        <f t="shared" si="32"/>
        <v>0</v>
      </c>
      <c r="BD18" s="6">
        <f t="shared" si="33"/>
        <v>0</v>
      </c>
      <c r="BE18" s="6">
        <f t="shared" si="34"/>
        <v>0</v>
      </c>
      <c r="BF18" s="18">
        <f t="shared" si="35"/>
        <v>0</v>
      </c>
      <c r="BG18" s="6">
        <f t="shared" si="36"/>
        <v>0</v>
      </c>
      <c r="BH18" s="6">
        <f t="shared" si="37"/>
        <v>0</v>
      </c>
      <c r="BI18" s="20">
        <f t="shared" si="38"/>
        <v>0</v>
      </c>
      <c r="BJ18" s="19">
        <f t="shared" si="39"/>
        <v>0</v>
      </c>
      <c r="BK18" s="19">
        <f t="shared" si="40"/>
        <v>0</v>
      </c>
      <c r="BL18" s="19">
        <f t="shared" si="41"/>
        <v>0</v>
      </c>
      <c r="BM18" s="19">
        <f t="shared" si="42"/>
        <v>0</v>
      </c>
      <c r="BN18" s="21">
        <f t="shared" si="43"/>
        <v>0</v>
      </c>
      <c r="BP18" s="22" t="e">
        <f>IF(#REF!&gt;0,#REF!,"")</f>
        <v>#REF!</v>
      </c>
      <c r="BQ18" s="5">
        <f t="shared" si="44"/>
        <v>0</v>
      </c>
      <c r="BR18" s="6">
        <f t="shared" si="45"/>
        <v>0</v>
      </c>
      <c r="BS18" s="6">
        <f t="shared" si="46"/>
        <v>0</v>
      </c>
      <c r="BT18" s="6">
        <f t="shared" si="47"/>
        <v>0</v>
      </c>
      <c r="BU18" s="6">
        <f t="shared" si="48"/>
        <v>0</v>
      </c>
      <c r="BV18" s="18">
        <f t="shared" si="49"/>
        <v>0</v>
      </c>
      <c r="BW18" s="6">
        <f t="shared" si="50"/>
        <v>0</v>
      </c>
      <c r="BX18" s="6">
        <f t="shared" si="51"/>
        <v>0</v>
      </c>
      <c r="BY18" s="20">
        <f t="shared" si="52"/>
        <v>0</v>
      </c>
      <c r="BZ18" s="19">
        <f t="shared" si="53"/>
        <v>0</v>
      </c>
      <c r="CA18" s="19">
        <f t="shared" si="54"/>
        <v>0</v>
      </c>
      <c r="CB18" s="19">
        <f t="shared" si="55"/>
        <v>0</v>
      </c>
      <c r="CC18" s="19">
        <f t="shared" si="56"/>
        <v>0</v>
      </c>
      <c r="CD18" s="21">
        <f t="shared" si="57"/>
        <v>0</v>
      </c>
      <c r="CF18" s="22" t="e">
        <f>IF(#REF!&gt;0,#REF!,"")</f>
        <v>#REF!</v>
      </c>
      <c r="CG18" s="5">
        <f t="shared" si="58"/>
        <v>0</v>
      </c>
      <c r="CH18" s="6">
        <f t="shared" si="59"/>
        <v>0</v>
      </c>
      <c r="CI18" s="6">
        <f t="shared" si="60"/>
        <v>0</v>
      </c>
      <c r="CJ18" s="6">
        <f t="shared" si="61"/>
        <v>0</v>
      </c>
      <c r="CK18" s="6">
        <f t="shared" si="62"/>
        <v>0</v>
      </c>
      <c r="CL18" s="18">
        <f t="shared" si="63"/>
        <v>0</v>
      </c>
      <c r="CM18" s="6">
        <f t="shared" si="64"/>
        <v>0</v>
      </c>
      <c r="CN18" s="6">
        <f t="shared" si="65"/>
        <v>0</v>
      </c>
      <c r="CO18" s="20">
        <f t="shared" si="66"/>
        <v>0</v>
      </c>
      <c r="CP18" s="19">
        <f t="shared" si="67"/>
        <v>0</v>
      </c>
      <c r="CQ18" s="19">
        <f t="shared" si="68"/>
        <v>0</v>
      </c>
      <c r="CR18" s="19">
        <f t="shared" si="69"/>
        <v>0</v>
      </c>
      <c r="CS18" s="19">
        <f t="shared" si="70"/>
        <v>0</v>
      </c>
      <c r="CT18" s="21">
        <f t="shared" si="71"/>
        <v>0</v>
      </c>
      <c r="CV18" s="24" t="e">
        <f>IF(#REF!&gt;0,#REF!,"")</f>
        <v>#REF!</v>
      </c>
      <c r="CW18" s="5">
        <f t="shared" si="72"/>
        <v>0</v>
      </c>
      <c r="CX18" s="5">
        <f t="shared" si="73"/>
        <v>0</v>
      </c>
      <c r="CY18" s="5">
        <f t="shared" si="74"/>
        <v>0</v>
      </c>
      <c r="CZ18" s="5">
        <f t="shared" si="75"/>
        <v>0</v>
      </c>
      <c r="DA18" s="5">
        <f t="shared" si="76"/>
        <v>0</v>
      </c>
      <c r="DB18" s="5">
        <f t="shared" si="77"/>
        <v>0</v>
      </c>
      <c r="DC18" s="5">
        <f t="shared" si="78"/>
        <v>0</v>
      </c>
      <c r="DD18" s="5">
        <f t="shared" si="79"/>
        <v>0</v>
      </c>
      <c r="DE18" s="23">
        <f t="shared" si="80"/>
        <v>0</v>
      </c>
      <c r="DF18" s="23">
        <f t="shared" si="81"/>
        <v>0</v>
      </c>
      <c r="DG18" s="23">
        <f t="shared" si="82"/>
        <v>0</v>
      </c>
      <c r="DH18" s="23">
        <f t="shared" si="83"/>
        <v>0</v>
      </c>
      <c r="DI18" s="23">
        <f t="shared" si="84"/>
        <v>0</v>
      </c>
      <c r="DJ18" s="45">
        <f t="shared" si="85"/>
        <v>0</v>
      </c>
      <c r="DL18" s="40" t="s">
        <v>10</v>
      </c>
      <c r="DM18" s="30">
        <f>IFERROR(VLOOKUP(K14,$CF$3:$CT$60,2,0),0)</f>
        <v>0</v>
      </c>
      <c r="DN18" s="31">
        <f>IFERROR(VLOOKUP(K15,$CF$3:$CT$60,3,0),0)</f>
        <v>0</v>
      </c>
      <c r="DO18" s="31">
        <f>IFERROR(VLOOKUP(K16,$CF$3:$CT$60,4,0),0)</f>
        <v>0</v>
      </c>
      <c r="DP18" s="31">
        <f>IFERROR(VLOOKUP(K17,$CF$3:$CT$60,5,0),0)</f>
        <v>0</v>
      </c>
      <c r="DQ18" s="31">
        <f>IFERROR(VLOOKUP(K18,$CF$3:$CT$60,6,0),0)</f>
        <v>0</v>
      </c>
      <c r="DR18" s="31">
        <f>IFERROR(VLOOKUP(K19,$CF$3:$CT$60,7,0),0)</f>
        <v>0</v>
      </c>
      <c r="DS18" s="31">
        <f>IFERROR(VLOOKUP(K20,$CF$3:$CT$60,8,0),0)</f>
        <v>0</v>
      </c>
      <c r="DT18" s="34">
        <f>IFERROR(VLOOKUP(K21,$CF$3:$CT$60,9,0),0)</f>
        <v>0</v>
      </c>
    </row>
    <row r="19" spans="1:124" ht="23.1" customHeight="1" thickBot="1" x14ac:dyDescent="0.3">
      <c r="A19" s="78" t="s">
        <v>20</v>
      </c>
      <c r="B19" s="14"/>
      <c r="C19" s="15"/>
      <c r="D19" s="14"/>
      <c r="E19" s="15"/>
      <c r="F19" s="14"/>
      <c r="G19" s="15"/>
      <c r="H19" s="14"/>
      <c r="I19" s="15"/>
      <c r="J19" s="14"/>
      <c r="K19" s="15"/>
      <c r="M19" s="63" t="str">
        <f t="shared" si="86"/>
        <v>14.00</v>
      </c>
      <c r="N19" s="55" t="str">
        <f>IF(DR14=0,"BOŞ",IF(DR14=1,"DERS",IF(DR14&gt;1,"ÇAKIŞMA")))</f>
        <v>BOŞ</v>
      </c>
      <c r="O19" s="55" t="str">
        <f>IF(DR15=0,"BOŞ",IF(DR15=1,"DERS",IF(DR15&gt;1,"ÇAKIŞMA")))</f>
        <v>BOŞ</v>
      </c>
      <c r="P19" s="55" t="str">
        <f>IF(DR16=0,"BOŞ",IF(DR16=1,"DERS",IF(DR16&gt;1,"ÇAKIŞMA")))</f>
        <v>BOŞ</v>
      </c>
      <c r="Q19" s="55" t="str">
        <f>IF(DR17=0,"BOŞ",IF(DR17=1,"DERS",IF(DR17&gt;1,"ÇAKIŞMA")))</f>
        <v>BOŞ</v>
      </c>
      <c r="R19" s="56" t="str">
        <f>IF(DR18=0,"BOŞ",IF(DR18=1,"DERS",IF(DR18&gt;1,"ÇAKIŞMA")))</f>
        <v>BOŞ</v>
      </c>
      <c r="T19" s="9" t="e">
        <f>IF(#REF!&gt;0,#REF!,"")</f>
        <v>#REF!</v>
      </c>
      <c r="U19" s="5">
        <f t="shared" si="2"/>
        <v>0</v>
      </c>
      <c r="V19" s="6">
        <f t="shared" si="3"/>
        <v>0</v>
      </c>
      <c r="W19" s="6">
        <f t="shared" si="4"/>
        <v>0</v>
      </c>
      <c r="X19" s="6">
        <f t="shared" si="5"/>
        <v>0</v>
      </c>
      <c r="Y19" s="6">
        <f t="shared" si="6"/>
        <v>0</v>
      </c>
      <c r="Z19" s="18">
        <f t="shared" si="7"/>
        <v>0</v>
      </c>
      <c r="AA19" s="6">
        <f t="shared" si="8"/>
        <v>0</v>
      </c>
      <c r="AB19" s="6">
        <f t="shared" si="9"/>
        <v>0</v>
      </c>
      <c r="AC19" s="20">
        <f t="shared" si="10"/>
        <v>0</v>
      </c>
      <c r="AD19" s="19">
        <f t="shared" si="11"/>
        <v>0</v>
      </c>
      <c r="AE19" s="19">
        <f t="shared" si="12"/>
        <v>0</v>
      </c>
      <c r="AF19" s="19">
        <f t="shared" si="13"/>
        <v>0</v>
      </c>
      <c r="AG19" s="19">
        <f t="shared" si="14"/>
        <v>0</v>
      </c>
      <c r="AH19" s="21">
        <f t="shared" si="15"/>
        <v>0</v>
      </c>
      <c r="AJ19" s="22" t="e">
        <f>IF(#REF!&gt;0,#REF!,"")</f>
        <v>#REF!</v>
      </c>
      <c r="AK19" s="5">
        <f t="shared" si="16"/>
        <v>0</v>
      </c>
      <c r="AL19" s="6">
        <f t="shared" si="17"/>
        <v>0</v>
      </c>
      <c r="AM19" s="6">
        <f t="shared" si="18"/>
        <v>0</v>
      </c>
      <c r="AN19" s="6">
        <f t="shared" si="19"/>
        <v>0</v>
      </c>
      <c r="AO19" s="6">
        <f t="shared" si="20"/>
        <v>0</v>
      </c>
      <c r="AP19" s="18">
        <f t="shared" si="21"/>
        <v>0</v>
      </c>
      <c r="AQ19" s="6">
        <f t="shared" si="22"/>
        <v>0</v>
      </c>
      <c r="AR19" s="6">
        <f t="shared" si="23"/>
        <v>0</v>
      </c>
      <c r="AS19" s="20">
        <f t="shared" si="24"/>
        <v>0</v>
      </c>
      <c r="AT19" s="19">
        <f t="shared" si="25"/>
        <v>0</v>
      </c>
      <c r="AU19" s="19">
        <f t="shared" si="26"/>
        <v>0</v>
      </c>
      <c r="AV19" s="19">
        <f t="shared" si="27"/>
        <v>0</v>
      </c>
      <c r="AW19" s="19">
        <f t="shared" si="28"/>
        <v>0</v>
      </c>
      <c r="AX19" s="21">
        <f t="shared" si="29"/>
        <v>0</v>
      </c>
      <c r="AZ19" s="22" t="e">
        <f>IF(#REF!&gt;0,#REF!,"")</f>
        <v>#REF!</v>
      </c>
      <c r="BA19" s="5">
        <f t="shared" si="30"/>
        <v>0</v>
      </c>
      <c r="BB19" s="6">
        <f t="shared" si="31"/>
        <v>0</v>
      </c>
      <c r="BC19" s="6">
        <f t="shared" si="32"/>
        <v>0</v>
      </c>
      <c r="BD19" s="6">
        <f t="shared" si="33"/>
        <v>0</v>
      </c>
      <c r="BE19" s="6">
        <f t="shared" si="34"/>
        <v>0</v>
      </c>
      <c r="BF19" s="18">
        <f t="shared" si="35"/>
        <v>0</v>
      </c>
      <c r="BG19" s="6">
        <f t="shared" si="36"/>
        <v>0</v>
      </c>
      <c r="BH19" s="6">
        <f t="shared" si="37"/>
        <v>0</v>
      </c>
      <c r="BI19" s="20">
        <f t="shared" si="38"/>
        <v>0</v>
      </c>
      <c r="BJ19" s="19">
        <f t="shared" si="39"/>
        <v>0</v>
      </c>
      <c r="BK19" s="19">
        <f t="shared" si="40"/>
        <v>0</v>
      </c>
      <c r="BL19" s="19">
        <f t="shared" si="41"/>
        <v>0</v>
      </c>
      <c r="BM19" s="19">
        <f t="shared" si="42"/>
        <v>0</v>
      </c>
      <c r="BN19" s="21">
        <f t="shared" si="43"/>
        <v>0</v>
      </c>
      <c r="BP19" s="22" t="e">
        <f>IF(#REF!&gt;0,#REF!,"")</f>
        <v>#REF!</v>
      </c>
      <c r="BQ19" s="5">
        <f t="shared" si="44"/>
        <v>0</v>
      </c>
      <c r="BR19" s="6">
        <f t="shared" si="45"/>
        <v>0</v>
      </c>
      <c r="BS19" s="6">
        <f t="shared" si="46"/>
        <v>0</v>
      </c>
      <c r="BT19" s="6">
        <f t="shared" si="47"/>
        <v>0</v>
      </c>
      <c r="BU19" s="6">
        <f t="shared" si="48"/>
        <v>0</v>
      </c>
      <c r="BV19" s="18">
        <f t="shared" si="49"/>
        <v>0</v>
      </c>
      <c r="BW19" s="6">
        <f t="shared" si="50"/>
        <v>0</v>
      </c>
      <c r="BX19" s="6">
        <f t="shared" si="51"/>
        <v>0</v>
      </c>
      <c r="BY19" s="20">
        <f t="shared" si="52"/>
        <v>0</v>
      </c>
      <c r="BZ19" s="19">
        <f t="shared" si="53"/>
        <v>0</v>
      </c>
      <c r="CA19" s="19">
        <f t="shared" si="54"/>
        <v>0</v>
      </c>
      <c r="CB19" s="19">
        <f t="shared" si="55"/>
        <v>0</v>
      </c>
      <c r="CC19" s="19">
        <f t="shared" si="56"/>
        <v>0</v>
      </c>
      <c r="CD19" s="21">
        <f t="shared" si="57"/>
        <v>0</v>
      </c>
      <c r="CF19" s="22" t="e">
        <f>IF(#REF!&gt;0,#REF!,"")</f>
        <v>#REF!</v>
      </c>
      <c r="CG19" s="5">
        <f t="shared" si="58"/>
        <v>0</v>
      </c>
      <c r="CH19" s="6">
        <f t="shared" si="59"/>
        <v>0</v>
      </c>
      <c r="CI19" s="6">
        <f t="shared" si="60"/>
        <v>0</v>
      </c>
      <c r="CJ19" s="6">
        <f t="shared" si="61"/>
        <v>0</v>
      </c>
      <c r="CK19" s="6">
        <f t="shared" si="62"/>
        <v>0</v>
      </c>
      <c r="CL19" s="18">
        <f t="shared" si="63"/>
        <v>0</v>
      </c>
      <c r="CM19" s="6">
        <f t="shared" si="64"/>
        <v>0</v>
      </c>
      <c r="CN19" s="6">
        <f t="shared" si="65"/>
        <v>0</v>
      </c>
      <c r="CO19" s="20">
        <f t="shared" si="66"/>
        <v>0</v>
      </c>
      <c r="CP19" s="19">
        <f t="shared" si="67"/>
        <v>0</v>
      </c>
      <c r="CQ19" s="19">
        <f t="shared" si="68"/>
        <v>0</v>
      </c>
      <c r="CR19" s="19">
        <f t="shared" si="69"/>
        <v>0</v>
      </c>
      <c r="CS19" s="19">
        <f t="shared" si="70"/>
        <v>0</v>
      </c>
      <c r="CT19" s="21">
        <f t="shared" si="71"/>
        <v>0</v>
      </c>
      <c r="CV19" s="24" t="e">
        <f>IF(#REF!&gt;0,#REF!,"")</f>
        <v>#REF!</v>
      </c>
      <c r="CW19" s="5">
        <f t="shared" si="72"/>
        <v>0</v>
      </c>
      <c r="CX19" s="5">
        <f t="shared" si="73"/>
        <v>0</v>
      </c>
      <c r="CY19" s="5">
        <f t="shared" si="74"/>
        <v>0</v>
      </c>
      <c r="CZ19" s="5">
        <f t="shared" si="75"/>
        <v>0</v>
      </c>
      <c r="DA19" s="5">
        <f t="shared" si="76"/>
        <v>0</v>
      </c>
      <c r="DB19" s="5">
        <f t="shared" si="77"/>
        <v>0</v>
      </c>
      <c r="DC19" s="5">
        <f t="shared" si="78"/>
        <v>0</v>
      </c>
      <c r="DD19" s="5">
        <f t="shared" si="79"/>
        <v>0</v>
      </c>
      <c r="DE19" s="23">
        <f t="shared" si="80"/>
        <v>0</v>
      </c>
      <c r="DF19" s="23">
        <f t="shared" si="81"/>
        <v>0</v>
      </c>
      <c r="DG19" s="23">
        <f t="shared" si="82"/>
        <v>0</v>
      </c>
      <c r="DH19" s="23">
        <f t="shared" si="83"/>
        <v>0</v>
      </c>
      <c r="DI19" s="23">
        <f t="shared" si="84"/>
        <v>0</v>
      </c>
      <c r="DJ19" s="45">
        <f t="shared" si="85"/>
        <v>0</v>
      </c>
      <c r="DL19" s="41"/>
      <c r="DM19" s="32"/>
    </row>
    <row r="20" spans="1:124" ht="23.1" customHeight="1" thickBot="1" x14ac:dyDescent="0.3">
      <c r="A20" s="78" t="s">
        <v>21</v>
      </c>
      <c r="B20" s="14"/>
      <c r="C20" s="15"/>
      <c r="D20" s="14"/>
      <c r="E20" s="15"/>
      <c r="F20" s="14"/>
      <c r="G20" s="15"/>
      <c r="H20" s="14"/>
      <c r="I20" s="15"/>
      <c r="J20" s="14"/>
      <c r="K20" s="15"/>
      <c r="M20" s="63" t="str">
        <f t="shared" si="86"/>
        <v>15.00</v>
      </c>
      <c r="N20" s="55" t="str">
        <f>IF(DS14=0,"BOŞ",IF(DS14=1,"DERS",IF(DS14&gt;1,"ÇAKIŞMA")))</f>
        <v>BOŞ</v>
      </c>
      <c r="O20" s="55" t="str">
        <f>IF(DS15=0,"BOŞ",IF(DS15=1,"DERS",IF(DS15&gt;1,"ÇAKIŞMA")))</f>
        <v>BOŞ</v>
      </c>
      <c r="P20" s="55" t="str">
        <f>IF(DS16=0,"BOŞ",IF(DS16=1,"DERS",IF(DS16&gt;1,"ÇAKIŞMA")))</f>
        <v>BOŞ</v>
      </c>
      <c r="Q20" s="55" t="str">
        <f>IF(DS17=0,"BOŞ",IF(DS17=1,"DERS",IF(DS17&gt;1,"ÇAKIŞMA")))</f>
        <v>BOŞ</v>
      </c>
      <c r="R20" s="56" t="str">
        <f>IF(DS18=0,"BOŞ",IF(DS18=1,"DERS",IF(DS18&gt;1,"ÇAKIŞMA")))</f>
        <v>BOŞ</v>
      </c>
      <c r="T20" s="9" t="e">
        <f>IF(#REF!&gt;0,#REF!,"")</f>
        <v>#REF!</v>
      </c>
      <c r="U20" s="5">
        <f t="shared" si="2"/>
        <v>0</v>
      </c>
      <c r="V20" s="6">
        <f t="shared" si="3"/>
        <v>0</v>
      </c>
      <c r="W20" s="6">
        <f t="shared" si="4"/>
        <v>0</v>
      </c>
      <c r="X20" s="6">
        <f t="shared" si="5"/>
        <v>0</v>
      </c>
      <c r="Y20" s="6">
        <f t="shared" si="6"/>
        <v>0</v>
      </c>
      <c r="Z20" s="18">
        <f t="shared" si="7"/>
        <v>0</v>
      </c>
      <c r="AA20" s="6">
        <f t="shared" si="8"/>
        <v>0</v>
      </c>
      <c r="AB20" s="6">
        <f t="shared" si="9"/>
        <v>0</v>
      </c>
      <c r="AC20" s="20">
        <f t="shared" si="10"/>
        <v>0</v>
      </c>
      <c r="AD20" s="19">
        <f t="shared" si="11"/>
        <v>0</v>
      </c>
      <c r="AE20" s="19">
        <f t="shared" si="12"/>
        <v>0</v>
      </c>
      <c r="AF20" s="19">
        <f t="shared" si="13"/>
        <v>0</v>
      </c>
      <c r="AG20" s="19">
        <f t="shared" si="14"/>
        <v>0</v>
      </c>
      <c r="AH20" s="21">
        <f t="shared" si="15"/>
        <v>0</v>
      </c>
      <c r="AJ20" s="22" t="e">
        <f>IF(#REF!&gt;0,#REF!,"")</f>
        <v>#REF!</v>
      </c>
      <c r="AK20" s="5">
        <f t="shared" si="16"/>
        <v>0</v>
      </c>
      <c r="AL20" s="6">
        <f t="shared" si="17"/>
        <v>0</v>
      </c>
      <c r="AM20" s="6">
        <f t="shared" si="18"/>
        <v>0</v>
      </c>
      <c r="AN20" s="6">
        <f t="shared" si="19"/>
        <v>0</v>
      </c>
      <c r="AO20" s="6">
        <f t="shared" si="20"/>
        <v>0</v>
      </c>
      <c r="AP20" s="18">
        <f t="shared" si="21"/>
        <v>0</v>
      </c>
      <c r="AQ20" s="6">
        <f t="shared" si="22"/>
        <v>0</v>
      </c>
      <c r="AR20" s="6">
        <f t="shared" si="23"/>
        <v>0</v>
      </c>
      <c r="AS20" s="20">
        <f t="shared" si="24"/>
        <v>0</v>
      </c>
      <c r="AT20" s="19">
        <f t="shared" si="25"/>
        <v>0</v>
      </c>
      <c r="AU20" s="19">
        <f t="shared" si="26"/>
        <v>0</v>
      </c>
      <c r="AV20" s="19">
        <f t="shared" si="27"/>
        <v>0</v>
      </c>
      <c r="AW20" s="19">
        <f t="shared" si="28"/>
        <v>0</v>
      </c>
      <c r="AX20" s="21">
        <f t="shared" si="29"/>
        <v>0</v>
      </c>
      <c r="AZ20" s="22" t="e">
        <f>IF(#REF!&gt;0,#REF!,"")</f>
        <v>#REF!</v>
      </c>
      <c r="BA20" s="5">
        <f t="shared" si="30"/>
        <v>0</v>
      </c>
      <c r="BB20" s="6">
        <f t="shared" si="31"/>
        <v>0</v>
      </c>
      <c r="BC20" s="6">
        <f t="shared" si="32"/>
        <v>0</v>
      </c>
      <c r="BD20" s="6">
        <f t="shared" si="33"/>
        <v>0</v>
      </c>
      <c r="BE20" s="6">
        <f t="shared" si="34"/>
        <v>0</v>
      </c>
      <c r="BF20" s="18">
        <f t="shared" si="35"/>
        <v>0</v>
      </c>
      <c r="BG20" s="6">
        <f t="shared" si="36"/>
        <v>0</v>
      </c>
      <c r="BH20" s="6">
        <f t="shared" si="37"/>
        <v>0</v>
      </c>
      <c r="BI20" s="20">
        <f t="shared" si="38"/>
        <v>0</v>
      </c>
      <c r="BJ20" s="19">
        <f t="shared" si="39"/>
        <v>0</v>
      </c>
      <c r="BK20" s="19">
        <f t="shared" si="40"/>
        <v>0</v>
      </c>
      <c r="BL20" s="19">
        <f t="shared" si="41"/>
        <v>0</v>
      </c>
      <c r="BM20" s="19">
        <f t="shared" si="42"/>
        <v>0</v>
      </c>
      <c r="BN20" s="21">
        <f t="shared" si="43"/>
        <v>0</v>
      </c>
      <c r="BP20" s="22" t="e">
        <f>IF(#REF!&gt;0,#REF!,"")</f>
        <v>#REF!</v>
      </c>
      <c r="BQ20" s="5">
        <f t="shared" si="44"/>
        <v>0</v>
      </c>
      <c r="BR20" s="6">
        <f t="shared" si="45"/>
        <v>0</v>
      </c>
      <c r="BS20" s="6">
        <f t="shared" si="46"/>
        <v>0</v>
      </c>
      <c r="BT20" s="6">
        <f t="shared" si="47"/>
        <v>0</v>
      </c>
      <c r="BU20" s="6">
        <f t="shared" si="48"/>
        <v>0</v>
      </c>
      <c r="BV20" s="18">
        <f t="shared" si="49"/>
        <v>0</v>
      </c>
      <c r="BW20" s="6">
        <f t="shared" si="50"/>
        <v>0</v>
      </c>
      <c r="BX20" s="6">
        <f t="shared" si="51"/>
        <v>0</v>
      </c>
      <c r="BY20" s="20">
        <f t="shared" si="52"/>
        <v>0</v>
      </c>
      <c r="BZ20" s="19">
        <f t="shared" si="53"/>
        <v>0</v>
      </c>
      <c r="CA20" s="19">
        <f t="shared" si="54"/>
        <v>0</v>
      </c>
      <c r="CB20" s="19">
        <f t="shared" si="55"/>
        <v>0</v>
      </c>
      <c r="CC20" s="19">
        <f t="shared" si="56"/>
        <v>0</v>
      </c>
      <c r="CD20" s="21">
        <f t="shared" si="57"/>
        <v>0</v>
      </c>
      <c r="CF20" s="22" t="e">
        <f>IF(#REF!&gt;0,#REF!,"")</f>
        <v>#REF!</v>
      </c>
      <c r="CG20" s="5">
        <f t="shared" si="58"/>
        <v>0</v>
      </c>
      <c r="CH20" s="6">
        <f t="shared" si="59"/>
        <v>0</v>
      </c>
      <c r="CI20" s="6">
        <f t="shared" si="60"/>
        <v>0</v>
      </c>
      <c r="CJ20" s="6">
        <f t="shared" si="61"/>
        <v>0</v>
      </c>
      <c r="CK20" s="6">
        <f t="shared" si="62"/>
        <v>0</v>
      </c>
      <c r="CL20" s="18">
        <f t="shared" si="63"/>
        <v>0</v>
      </c>
      <c r="CM20" s="6">
        <f t="shared" si="64"/>
        <v>0</v>
      </c>
      <c r="CN20" s="6">
        <f t="shared" si="65"/>
        <v>0</v>
      </c>
      <c r="CO20" s="20">
        <f t="shared" si="66"/>
        <v>0</v>
      </c>
      <c r="CP20" s="19">
        <f t="shared" si="67"/>
        <v>0</v>
      </c>
      <c r="CQ20" s="19">
        <f t="shared" si="68"/>
        <v>0</v>
      </c>
      <c r="CR20" s="19">
        <f t="shared" si="69"/>
        <v>0</v>
      </c>
      <c r="CS20" s="19">
        <f t="shared" si="70"/>
        <v>0</v>
      </c>
      <c r="CT20" s="21">
        <f t="shared" si="71"/>
        <v>0</v>
      </c>
      <c r="CV20" s="24" t="e">
        <f>IF(#REF!&gt;0,#REF!,"")</f>
        <v>#REF!</v>
      </c>
      <c r="CW20" s="5">
        <f t="shared" si="72"/>
        <v>0</v>
      </c>
      <c r="CX20" s="5">
        <f t="shared" si="73"/>
        <v>0</v>
      </c>
      <c r="CY20" s="5">
        <f t="shared" si="74"/>
        <v>0</v>
      </c>
      <c r="CZ20" s="5">
        <f t="shared" si="75"/>
        <v>0</v>
      </c>
      <c r="DA20" s="5">
        <f t="shared" si="76"/>
        <v>0</v>
      </c>
      <c r="DB20" s="5">
        <f t="shared" si="77"/>
        <v>0</v>
      </c>
      <c r="DC20" s="5">
        <f t="shared" si="78"/>
        <v>0</v>
      </c>
      <c r="DD20" s="5">
        <f t="shared" si="79"/>
        <v>0</v>
      </c>
      <c r="DE20" s="23">
        <f t="shared" si="80"/>
        <v>0</v>
      </c>
      <c r="DF20" s="23">
        <f t="shared" si="81"/>
        <v>0</v>
      </c>
      <c r="DG20" s="23">
        <f t="shared" si="82"/>
        <v>0</v>
      </c>
      <c r="DH20" s="23">
        <f t="shared" si="83"/>
        <v>0</v>
      </c>
      <c r="DI20" s="23">
        <f t="shared" si="84"/>
        <v>0</v>
      </c>
      <c r="DJ20" s="45">
        <f t="shared" si="85"/>
        <v>0</v>
      </c>
      <c r="DM20" s="2"/>
    </row>
    <row r="21" spans="1:124" ht="23.1" customHeight="1" thickBot="1" x14ac:dyDescent="0.3">
      <c r="A21" s="70" t="s">
        <v>22</v>
      </c>
      <c r="B21" s="16"/>
      <c r="C21" s="17"/>
      <c r="D21" s="16"/>
      <c r="E21" s="17"/>
      <c r="F21" s="16"/>
      <c r="G21" s="17"/>
      <c r="H21" s="16"/>
      <c r="I21" s="17"/>
      <c r="J21" s="16"/>
      <c r="K21" s="17"/>
      <c r="M21" s="83" t="str">
        <f t="shared" si="86"/>
        <v>16.00</v>
      </c>
      <c r="N21" s="57" t="str">
        <f>IF(DT14=0,"BOŞ",IF(DT14=1,"DERS",IF(DT14&gt;1,"ÇAKIŞMA")))</f>
        <v>BOŞ</v>
      </c>
      <c r="O21" s="57" t="str">
        <f>IF(DT15=0,"BOŞ",IF(DT15=1,"DERS",IF(DT15&gt;1,"ÇAKIŞMA")))</f>
        <v>BOŞ</v>
      </c>
      <c r="P21" s="57" t="str">
        <f>IF(DT16=0,"BOŞ",IF(DT16=1,"DERS",IF(DT16&gt;1,"ÇAKIŞMA")))</f>
        <v>BOŞ</v>
      </c>
      <c r="Q21" s="57" t="str">
        <f>IF(DT17=0,"BOŞ",IF(DT17=1,"DERS",IF(DT17&gt;1,"ÇAKIŞMA")))</f>
        <v>BOŞ</v>
      </c>
      <c r="R21" s="58" t="str">
        <f>IF(DT18=0,"BOŞ",IF(DT18=1,"DERS",IF(DT18&gt;1,"ÇAKIŞMA")))</f>
        <v>BOŞ</v>
      </c>
      <c r="T21" s="9" t="e">
        <f>IF(#REF!&gt;0,#REF!,"")</f>
        <v>#REF!</v>
      </c>
      <c r="U21" s="5">
        <f t="shared" si="2"/>
        <v>0</v>
      </c>
      <c r="V21" s="6">
        <f t="shared" si="3"/>
        <v>0</v>
      </c>
      <c r="W21" s="6">
        <f t="shared" si="4"/>
        <v>0</v>
      </c>
      <c r="X21" s="6">
        <f t="shared" si="5"/>
        <v>0</v>
      </c>
      <c r="Y21" s="6">
        <f t="shared" si="6"/>
        <v>0</v>
      </c>
      <c r="Z21" s="18">
        <f t="shared" si="7"/>
        <v>0</v>
      </c>
      <c r="AA21" s="6">
        <f t="shared" si="8"/>
        <v>0</v>
      </c>
      <c r="AB21" s="6">
        <f t="shared" si="9"/>
        <v>0</v>
      </c>
      <c r="AC21" s="20">
        <f t="shared" si="10"/>
        <v>0</v>
      </c>
      <c r="AD21" s="19">
        <f t="shared" si="11"/>
        <v>0</v>
      </c>
      <c r="AE21" s="19">
        <f t="shared" si="12"/>
        <v>0</v>
      </c>
      <c r="AF21" s="19">
        <f t="shared" si="13"/>
        <v>0</v>
      </c>
      <c r="AG21" s="19">
        <f t="shared" si="14"/>
        <v>0</v>
      </c>
      <c r="AH21" s="21">
        <f t="shared" si="15"/>
        <v>0</v>
      </c>
      <c r="AJ21" s="22" t="e">
        <f>IF(#REF!&gt;0,#REF!,"")</f>
        <v>#REF!</v>
      </c>
      <c r="AK21" s="5">
        <f t="shared" si="16"/>
        <v>0</v>
      </c>
      <c r="AL21" s="6">
        <f t="shared" si="17"/>
        <v>0</v>
      </c>
      <c r="AM21" s="6">
        <f t="shared" si="18"/>
        <v>0</v>
      </c>
      <c r="AN21" s="6">
        <f t="shared" si="19"/>
        <v>0</v>
      </c>
      <c r="AO21" s="6">
        <f t="shared" si="20"/>
        <v>0</v>
      </c>
      <c r="AP21" s="18">
        <f t="shared" si="21"/>
        <v>0</v>
      </c>
      <c r="AQ21" s="6">
        <f t="shared" si="22"/>
        <v>0</v>
      </c>
      <c r="AR21" s="6">
        <f t="shared" si="23"/>
        <v>0</v>
      </c>
      <c r="AS21" s="20">
        <f t="shared" si="24"/>
        <v>0</v>
      </c>
      <c r="AT21" s="19">
        <f t="shared" si="25"/>
        <v>0</v>
      </c>
      <c r="AU21" s="19">
        <f t="shared" si="26"/>
        <v>0</v>
      </c>
      <c r="AV21" s="19">
        <f t="shared" si="27"/>
        <v>0</v>
      </c>
      <c r="AW21" s="19">
        <f t="shared" si="28"/>
        <v>0</v>
      </c>
      <c r="AX21" s="21">
        <f t="shared" si="29"/>
        <v>0</v>
      </c>
      <c r="AZ21" s="22" t="e">
        <f>IF(#REF!&gt;0,#REF!,"")</f>
        <v>#REF!</v>
      </c>
      <c r="BA21" s="5">
        <f t="shared" si="30"/>
        <v>0</v>
      </c>
      <c r="BB21" s="6">
        <f t="shared" si="31"/>
        <v>0</v>
      </c>
      <c r="BC21" s="6">
        <f t="shared" si="32"/>
        <v>0</v>
      </c>
      <c r="BD21" s="6">
        <f t="shared" si="33"/>
        <v>0</v>
      </c>
      <c r="BE21" s="6">
        <f t="shared" si="34"/>
        <v>0</v>
      </c>
      <c r="BF21" s="18">
        <f t="shared" si="35"/>
        <v>0</v>
      </c>
      <c r="BG21" s="6">
        <f t="shared" si="36"/>
        <v>0</v>
      </c>
      <c r="BH21" s="6">
        <f t="shared" si="37"/>
        <v>0</v>
      </c>
      <c r="BI21" s="20">
        <f t="shared" si="38"/>
        <v>0</v>
      </c>
      <c r="BJ21" s="19">
        <f t="shared" si="39"/>
        <v>0</v>
      </c>
      <c r="BK21" s="19">
        <f t="shared" si="40"/>
        <v>0</v>
      </c>
      <c r="BL21" s="19">
        <f t="shared" si="41"/>
        <v>0</v>
      </c>
      <c r="BM21" s="19">
        <f t="shared" si="42"/>
        <v>0</v>
      </c>
      <c r="BN21" s="21">
        <f t="shared" si="43"/>
        <v>0</v>
      </c>
      <c r="BP21" s="22" t="e">
        <f>IF(#REF!&gt;0,#REF!,"")</f>
        <v>#REF!</v>
      </c>
      <c r="BQ21" s="5">
        <f t="shared" si="44"/>
        <v>0</v>
      </c>
      <c r="BR21" s="6">
        <f t="shared" si="45"/>
        <v>0</v>
      </c>
      <c r="BS21" s="6">
        <f t="shared" si="46"/>
        <v>0</v>
      </c>
      <c r="BT21" s="6">
        <f t="shared" si="47"/>
        <v>0</v>
      </c>
      <c r="BU21" s="6">
        <f t="shared" si="48"/>
        <v>0</v>
      </c>
      <c r="BV21" s="18">
        <f t="shared" si="49"/>
        <v>0</v>
      </c>
      <c r="BW21" s="6">
        <f t="shared" si="50"/>
        <v>0</v>
      </c>
      <c r="BX21" s="6">
        <f t="shared" si="51"/>
        <v>0</v>
      </c>
      <c r="BY21" s="20">
        <f t="shared" si="52"/>
        <v>0</v>
      </c>
      <c r="BZ21" s="19">
        <f t="shared" si="53"/>
        <v>0</v>
      </c>
      <c r="CA21" s="19">
        <f t="shared" si="54"/>
        <v>0</v>
      </c>
      <c r="CB21" s="19">
        <f t="shared" si="55"/>
        <v>0</v>
      </c>
      <c r="CC21" s="19">
        <f t="shared" si="56"/>
        <v>0</v>
      </c>
      <c r="CD21" s="21">
        <f t="shared" si="57"/>
        <v>0</v>
      </c>
      <c r="CF21" s="22" t="e">
        <f>IF(#REF!&gt;0,#REF!,"")</f>
        <v>#REF!</v>
      </c>
      <c r="CG21" s="5">
        <f t="shared" si="58"/>
        <v>0</v>
      </c>
      <c r="CH21" s="6">
        <f t="shared" si="59"/>
        <v>0</v>
      </c>
      <c r="CI21" s="6">
        <f t="shared" si="60"/>
        <v>0</v>
      </c>
      <c r="CJ21" s="6">
        <f t="shared" si="61"/>
        <v>0</v>
      </c>
      <c r="CK21" s="6">
        <f t="shared" si="62"/>
        <v>0</v>
      </c>
      <c r="CL21" s="18">
        <f t="shared" si="63"/>
        <v>0</v>
      </c>
      <c r="CM21" s="6">
        <f t="shared" si="64"/>
        <v>0</v>
      </c>
      <c r="CN21" s="6">
        <f t="shared" si="65"/>
        <v>0</v>
      </c>
      <c r="CO21" s="20">
        <f t="shared" si="66"/>
        <v>0</v>
      </c>
      <c r="CP21" s="19">
        <f t="shared" si="67"/>
        <v>0</v>
      </c>
      <c r="CQ21" s="19">
        <f t="shared" si="68"/>
        <v>0</v>
      </c>
      <c r="CR21" s="19">
        <f t="shared" si="69"/>
        <v>0</v>
      </c>
      <c r="CS21" s="19">
        <f t="shared" si="70"/>
        <v>0</v>
      </c>
      <c r="CT21" s="21">
        <f t="shared" si="71"/>
        <v>0</v>
      </c>
      <c r="CV21" s="24" t="e">
        <f>IF(#REF!&gt;0,#REF!,"")</f>
        <v>#REF!</v>
      </c>
      <c r="CW21" s="5">
        <f t="shared" si="72"/>
        <v>0</v>
      </c>
      <c r="CX21" s="5">
        <f t="shared" si="73"/>
        <v>0</v>
      </c>
      <c r="CY21" s="5">
        <f t="shared" si="74"/>
        <v>0</v>
      </c>
      <c r="CZ21" s="5">
        <f t="shared" si="75"/>
        <v>0</v>
      </c>
      <c r="DA21" s="5">
        <f t="shared" si="76"/>
        <v>0</v>
      </c>
      <c r="DB21" s="5">
        <f t="shared" si="77"/>
        <v>0</v>
      </c>
      <c r="DC21" s="5">
        <f t="shared" si="78"/>
        <v>0</v>
      </c>
      <c r="DD21" s="5">
        <f t="shared" si="79"/>
        <v>0</v>
      </c>
      <c r="DE21" s="23">
        <f t="shared" si="80"/>
        <v>0</v>
      </c>
      <c r="DF21" s="23">
        <f t="shared" si="81"/>
        <v>0</v>
      </c>
      <c r="DG21" s="23">
        <f t="shared" si="82"/>
        <v>0</v>
      </c>
      <c r="DH21" s="23">
        <f t="shared" si="83"/>
        <v>0</v>
      </c>
      <c r="DI21" s="23">
        <f t="shared" si="84"/>
        <v>0</v>
      </c>
      <c r="DJ21" s="45">
        <f t="shared" si="85"/>
        <v>0</v>
      </c>
      <c r="DM21" s="2"/>
    </row>
    <row r="22" spans="1:124" ht="23.1" customHeight="1" thickBot="1" x14ac:dyDescent="0.3">
      <c r="A22" s="68"/>
      <c r="B22" s="79"/>
      <c r="C22" s="68"/>
      <c r="D22" s="79"/>
      <c r="E22" s="68"/>
      <c r="F22" s="79"/>
      <c r="G22" s="68"/>
      <c r="H22" s="79"/>
      <c r="I22" s="68"/>
      <c r="J22" s="79"/>
      <c r="K22" s="68"/>
      <c r="M22" s="64"/>
      <c r="N22" s="59"/>
      <c r="O22" s="59"/>
      <c r="P22" s="59"/>
      <c r="Q22" s="59"/>
      <c r="R22" s="59"/>
      <c r="T22" s="9" t="e">
        <f>IF(#REF!&gt;0,#REF!,"")</f>
        <v>#REF!</v>
      </c>
      <c r="U22" s="5">
        <f t="shared" si="2"/>
        <v>0</v>
      </c>
      <c r="V22" s="6">
        <f t="shared" si="3"/>
        <v>0</v>
      </c>
      <c r="W22" s="6">
        <f t="shared" si="4"/>
        <v>0</v>
      </c>
      <c r="X22" s="6">
        <f t="shared" si="5"/>
        <v>0</v>
      </c>
      <c r="Y22" s="6">
        <f t="shared" si="6"/>
        <v>0</v>
      </c>
      <c r="Z22" s="18">
        <f t="shared" si="7"/>
        <v>0</v>
      </c>
      <c r="AA22" s="6">
        <f t="shared" si="8"/>
        <v>0</v>
      </c>
      <c r="AB22" s="6">
        <f t="shared" si="9"/>
        <v>0</v>
      </c>
      <c r="AC22" s="20">
        <f t="shared" si="10"/>
        <v>0</v>
      </c>
      <c r="AD22" s="19">
        <f t="shared" si="11"/>
        <v>0</v>
      </c>
      <c r="AE22" s="19">
        <f t="shared" si="12"/>
        <v>0</v>
      </c>
      <c r="AF22" s="19">
        <f t="shared" si="13"/>
        <v>0</v>
      </c>
      <c r="AG22" s="19">
        <f t="shared" si="14"/>
        <v>0</v>
      </c>
      <c r="AH22" s="21">
        <f t="shared" si="15"/>
        <v>0</v>
      </c>
      <c r="AJ22" s="22" t="e">
        <f>IF(#REF!&gt;0,#REF!,"")</f>
        <v>#REF!</v>
      </c>
      <c r="AK22" s="5">
        <f t="shared" si="16"/>
        <v>0</v>
      </c>
      <c r="AL22" s="6">
        <f t="shared" si="17"/>
        <v>0</v>
      </c>
      <c r="AM22" s="6">
        <f t="shared" si="18"/>
        <v>0</v>
      </c>
      <c r="AN22" s="6">
        <f t="shared" si="19"/>
        <v>0</v>
      </c>
      <c r="AO22" s="6">
        <f t="shared" si="20"/>
        <v>0</v>
      </c>
      <c r="AP22" s="18">
        <f t="shared" si="21"/>
        <v>0</v>
      </c>
      <c r="AQ22" s="6">
        <f t="shared" si="22"/>
        <v>0</v>
      </c>
      <c r="AR22" s="6">
        <f t="shared" si="23"/>
        <v>0</v>
      </c>
      <c r="AS22" s="20">
        <f t="shared" si="24"/>
        <v>0</v>
      </c>
      <c r="AT22" s="19">
        <f t="shared" si="25"/>
        <v>0</v>
      </c>
      <c r="AU22" s="19">
        <f t="shared" si="26"/>
        <v>0</v>
      </c>
      <c r="AV22" s="19">
        <f t="shared" si="27"/>
        <v>0</v>
      </c>
      <c r="AW22" s="19">
        <f t="shared" si="28"/>
        <v>0</v>
      </c>
      <c r="AX22" s="21">
        <f t="shared" si="29"/>
        <v>0</v>
      </c>
      <c r="AZ22" s="22" t="e">
        <f>IF(#REF!&gt;0,#REF!,"")</f>
        <v>#REF!</v>
      </c>
      <c r="BA22" s="5">
        <f t="shared" si="30"/>
        <v>0</v>
      </c>
      <c r="BB22" s="6">
        <f t="shared" si="31"/>
        <v>0</v>
      </c>
      <c r="BC22" s="6">
        <f t="shared" si="32"/>
        <v>0</v>
      </c>
      <c r="BD22" s="6">
        <f t="shared" si="33"/>
        <v>0</v>
      </c>
      <c r="BE22" s="6">
        <f t="shared" si="34"/>
        <v>0</v>
      </c>
      <c r="BF22" s="18">
        <f t="shared" si="35"/>
        <v>0</v>
      </c>
      <c r="BG22" s="6">
        <f t="shared" si="36"/>
        <v>0</v>
      </c>
      <c r="BH22" s="6">
        <f t="shared" si="37"/>
        <v>0</v>
      </c>
      <c r="BI22" s="20">
        <f t="shared" si="38"/>
        <v>0</v>
      </c>
      <c r="BJ22" s="19">
        <f t="shared" si="39"/>
        <v>0</v>
      </c>
      <c r="BK22" s="19">
        <f t="shared" si="40"/>
        <v>0</v>
      </c>
      <c r="BL22" s="19">
        <f t="shared" si="41"/>
        <v>0</v>
      </c>
      <c r="BM22" s="19">
        <f t="shared" si="42"/>
        <v>0</v>
      </c>
      <c r="BN22" s="21">
        <f t="shared" si="43"/>
        <v>0</v>
      </c>
      <c r="BP22" s="22" t="e">
        <f>IF(#REF!&gt;0,#REF!,"")</f>
        <v>#REF!</v>
      </c>
      <c r="BQ22" s="5">
        <f t="shared" si="44"/>
        <v>0</v>
      </c>
      <c r="BR22" s="6">
        <f t="shared" si="45"/>
        <v>0</v>
      </c>
      <c r="BS22" s="6">
        <f t="shared" si="46"/>
        <v>0</v>
      </c>
      <c r="BT22" s="6">
        <f t="shared" si="47"/>
        <v>0</v>
      </c>
      <c r="BU22" s="6">
        <f t="shared" si="48"/>
        <v>0</v>
      </c>
      <c r="BV22" s="18">
        <f t="shared" si="49"/>
        <v>0</v>
      </c>
      <c r="BW22" s="6">
        <f t="shared" si="50"/>
        <v>0</v>
      </c>
      <c r="BX22" s="6">
        <f t="shared" si="51"/>
        <v>0</v>
      </c>
      <c r="BY22" s="20">
        <f t="shared" si="52"/>
        <v>0</v>
      </c>
      <c r="BZ22" s="19">
        <f t="shared" si="53"/>
        <v>0</v>
      </c>
      <c r="CA22" s="19">
        <f t="shared" si="54"/>
        <v>0</v>
      </c>
      <c r="CB22" s="19">
        <f t="shared" si="55"/>
        <v>0</v>
      </c>
      <c r="CC22" s="19">
        <f t="shared" si="56"/>
        <v>0</v>
      </c>
      <c r="CD22" s="21">
        <f t="shared" si="57"/>
        <v>0</v>
      </c>
      <c r="CF22" s="22" t="e">
        <f>IF(#REF!&gt;0,#REF!,"")</f>
        <v>#REF!</v>
      </c>
      <c r="CG22" s="5">
        <f t="shared" si="58"/>
        <v>0</v>
      </c>
      <c r="CH22" s="6">
        <f t="shared" si="59"/>
        <v>0</v>
      </c>
      <c r="CI22" s="6">
        <f t="shared" si="60"/>
        <v>0</v>
      </c>
      <c r="CJ22" s="6">
        <f t="shared" si="61"/>
        <v>0</v>
      </c>
      <c r="CK22" s="6">
        <f t="shared" si="62"/>
        <v>0</v>
      </c>
      <c r="CL22" s="18">
        <f t="shared" si="63"/>
        <v>0</v>
      </c>
      <c r="CM22" s="6">
        <f t="shared" si="64"/>
        <v>0</v>
      </c>
      <c r="CN22" s="6">
        <f t="shared" si="65"/>
        <v>0</v>
      </c>
      <c r="CO22" s="20">
        <f t="shared" si="66"/>
        <v>0</v>
      </c>
      <c r="CP22" s="19">
        <f t="shared" si="67"/>
        <v>0</v>
      </c>
      <c r="CQ22" s="19">
        <f t="shared" si="68"/>
        <v>0</v>
      </c>
      <c r="CR22" s="19">
        <f t="shared" si="69"/>
        <v>0</v>
      </c>
      <c r="CS22" s="19">
        <f t="shared" si="70"/>
        <v>0</v>
      </c>
      <c r="CT22" s="21">
        <f t="shared" si="71"/>
        <v>0</v>
      </c>
      <c r="CV22" s="24" t="e">
        <f>IF(#REF!&gt;0,#REF!,"")</f>
        <v>#REF!</v>
      </c>
      <c r="CW22" s="5">
        <f t="shared" si="72"/>
        <v>0</v>
      </c>
      <c r="CX22" s="5">
        <f t="shared" si="73"/>
        <v>0</v>
      </c>
      <c r="CY22" s="5">
        <f t="shared" si="74"/>
        <v>0</v>
      </c>
      <c r="CZ22" s="5">
        <f t="shared" si="75"/>
        <v>0</v>
      </c>
      <c r="DA22" s="5">
        <f t="shared" si="76"/>
        <v>0</v>
      </c>
      <c r="DB22" s="5">
        <f t="shared" si="77"/>
        <v>0</v>
      </c>
      <c r="DC22" s="5">
        <f t="shared" si="78"/>
        <v>0</v>
      </c>
      <c r="DD22" s="5">
        <f t="shared" si="79"/>
        <v>0</v>
      </c>
      <c r="DE22" s="23">
        <f t="shared" si="80"/>
        <v>0</v>
      </c>
      <c r="DF22" s="23">
        <f t="shared" si="81"/>
        <v>0</v>
      </c>
      <c r="DG22" s="23">
        <f t="shared" si="82"/>
        <v>0</v>
      </c>
      <c r="DH22" s="23">
        <f t="shared" si="83"/>
        <v>0</v>
      </c>
      <c r="DI22" s="23">
        <f t="shared" si="84"/>
        <v>0</v>
      </c>
      <c r="DJ22" s="45">
        <f t="shared" si="85"/>
        <v>0</v>
      </c>
      <c r="DM22" s="2"/>
    </row>
    <row r="23" spans="1:124" ht="23.1" customHeight="1" thickBot="1" x14ac:dyDescent="0.3">
      <c r="A23" s="166"/>
      <c r="B23" s="166"/>
      <c r="C23" s="166"/>
      <c r="D23" s="166"/>
      <c r="E23" s="166"/>
      <c r="F23" s="167"/>
      <c r="G23" s="167"/>
      <c r="H23" s="167"/>
      <c r="I23" s="168"/>
      <c r="J23" s="168"/>
      <c r="K23" s="168"/>
      <c r="M23" s="61"/>
      <c r="N23" s="169" t="s">
        <v>11</v>
      </c>
      <c r="O23" s="169"/>
      <c r="P23" s="169"/>
      <c r="Q23" s="169"/>
      <c r="R23" s="169"/>
      <c r="T23" s="9" t="e">
        <f>IF(#REF!&gt;0,#REF!,"")</f>
        <v>#REF!</v>
      </c>
      <c r="U23" s="5">
        <f t="shared" si="2"/>
        <v>0</v>
      </c>
      <c r="V23" s="6">
        <f t="shared" si="3"/>
        <v>0</v>
      </c>
      <c r="W23" s="6">
        <f t="shared" si="4"/>
        <v>0</v>
      </c>
      <c r="X23" s="6">
        <f t="shared" si="5"/>
        <v>0</v>
      </c>
      <c r="Y23" s="6">
        <f t="shared" si="6"/>
        <v>0</v>
      </c>
      <c r="Z23" s="18">
        <f t="shared" si="7"/>
        <v>0</v>
      </c>
      <c r="AA23" s="6">
        <f t="shared" si="8"/>
        <v>0</v>
      </c>
      <c r="AB23" s="6">
        <f t="shared" si="9"/>
        <v>0</v>
      </c>
      <c r="AC23" s="20">
        <f t="shared" si="10"/>
        <v>0</v>
      </c>
      <c r="AD23" s="19">
        <f t="shared" si="11"/>
        <v>0</v>
      </c>
      <c r="AE23" s="19">
        <f t="shared" si="12"/>
        <v>0</v>
      </c>
      <c r="AF23" s="19">
        <f t="shared" si="13"/>
        <v>0</v>
      </c>
      <c r="AG23" s="19">
        <f t="shared" si="14"/>
        <v>0</v>
      </c>
      <c r="AH23" s="21">
        <f t="shared" si="15"/>
        <v>0</v>
      </c>
      <c r="AJ23" s="22" t="e">
        <f>IF(#REF!&gt;0,#REF!,"")</f>
        <v>#REF!</v>
      </c>
      <c r="AK23" s="5">
        <f t="shared" si="16"/>
        <v>0</v>
      </c>
      <c r="AL23" s="6">
        <f t="shared" si="17"/>
        <v>0</v>
      </c>
      <c r="AM23" s="6">
        <f t="shared" si="18"/>
        <v>0</v>
      </c>
      <c r="AN23" s="6">
        <f t="shared" si="19"/>
        <v>0</v>
      </c>
      <c r="AO23" s="6">
        <f t="shared" si="20"/>
        <v>0</v>
      </c>
      <c r="AP23" s="18">
        <f t="shared" si="21"/>
        <v>0</v>
      </c>
      <c r="AQ23" s="6">
        <f t="shared" si="22"/>
        <v>0</v>
      </c>
      <c r="AR23" s="6">
        <f t="shared" si="23"/>
        <v>0</v>
      </c>
      <c r="AS23" s="20">
        <f t="shared" si="24"/>
        <v>0</v>
      </c>
      <c r="AT23" s="19">
        <f t="shared" si="25"/>
        <v>0</v>
      </c>
      <c r="AU23" s="19">
        <f t="shared" si="26"/>
        <v>0</v>
      </c>
      <c r="AV23" s="19">
        <f t="shared" si="27"/>
        <v>0</v>
      </c>
      <c r="AW23" s="19">
        <f t="shared" si="28"/>
        <v>0</v>
      </c>
      <c r="AX23" s="21">
        <f t="shared" si="29"/>
        <v>0</v>
      </c>
      <c r="AZ23" s="22" t="e">
        <f>IF(#REF!&gt;0,#REF!,"")</f>
        <v>#REF!</v>
      </c>
      <c r="BA23" s="5">
        <f t="shared" si="30"/>
        <v>0</v>
      </c>
      <c r="BB23" s="6">
        <f t="shared" si="31"/>
        <v>0</v>
      </c>
      <c r="BC23" s="6">
        <f t="shared" si="32"/>
        <v>0</v>
      </c>
      <c r="BD23" s="6">
        <f t="shared" si="33"/>
        <v>0</v>
      </c>
      <c r="BE23" s="6">
        <f t="shared" si="34"/>
        <v>0</v>
      </c>
      <c r="BF23" s="18">
        <f t="shared" si="35"/>
        <v>0</v>
      </c>
      <c r="BG23" s="6">
        <f t="shared" si="36"/>
        <v>0</v>
      </c>
      <c r="BH23" s="6">
        <f t="shared" si="37"/>
        <v>0</v>
      </c>
      <c r="BI23" s="20">
        <f t="shared" si="38"/>
        <v>0</v>
      </c>
      <c r="BJ23" s="19">
        <f t="shared" si="39"/>
        <v>0</v>
      </c>
      <c r="BK23" s="19">
        <f t="shared" si="40"/>
        <v>0</v>
      </c>
      <c r="BL23" s="19">
        <f t="shared" si="41"/>
        <v>0</v>
      </c>
      <c r="BM23" s="19">
        <f t="shared" si="42"/>
        <v>0</v>
      </c>
      <c r="BN23" s="21">
        <f t="shared" si="43"/>
        <v>0</v>
      </c>
      <c r="BP23" s="22" t="e">
        <f>IF(#REF!&gt;0,#REF!,"")</f>
        <v>#REF!</v>
      </c>
      <c r="BQ23" s="5">
        <f t="shared" si="44"/>
        <v>0</v>
      </c>
      <c r="BR23" s="6">
        <f t="shared" si="45"/>
        <v>0</v>
      </c>
      <c r="BS23" s="6">
        <f t="shared" si="46"/>
        <v>0</v>
      </c>
      <c r="BT23" s="6">
        <f t="shared" si="47"/>
        <v>0</v>
      </c>
      <c r="BU23" s="6">
        <f t="shared" si="48"/>
        <v>0</v>
      </c>
      <c r="BV23" s="18">
        <f t="shared" si="49"/>
        <v>0</v>
      </c>
      <c r="BW23" s="6">
        <f t="shared" si="50"/>
        <v>0</v>
      </c>
      <c r="BX23" s="6">
        <f t="shared" si="51"/>
        <v>0</v>
      </c>
      <c r="BY23" s="20">
        <f t="shared" si="52"/>
        <v>0</v>
      </c>
      <c r="BZ23" s="19">
        <f t="shared" si="53"/>
        <v>0</v>
      </c>
      <c r="CA23" s="19">
        <f t="shared" si="54"/>
        <v>0</v>
      </c>
      <c r="CB23" s="19">
        <f t="shared" si="55"/>
        <v>0</v>
      </c>
      <c r="CC23" s="19">
        <f t="shared" si="56"/>
        <v>0</v>
      </c>
      <c r="CD23" s="21">
        <f t="shared" si="57"/>
        <v>0</v>
      </c>
      <c r="CF23" s="22" t="e">
        <f>IF(#REF!&gt;0,#REF!,"")</f>
        <v>#REF!</v>
      </c>
      <c r="CG23" s="5">
        <f t="shared" si="58"/>
        <v>0</v>
      </c>
      <c r="CH23" s="6">
        <f t="shared" si="59"/>
        <v>0</v>
      </c>
      <c r="CI23" s="6">
        <f t="shared" si="60"/>
        <v>0</v>
      </c>
      <c r="CJ23" s="6">
        <f t="shared" si="61"/>
        <v>0</v>
      </c>
      <c r="CK23" s="6">
        <f t="shared" si="62"/>
        <v>0</v>
      </c>
      <c r="CL23" s="18">
        <f t="shared" si="63"/>
        <v>0</v>
      </c>
      <c r="CM23" s="6">
        <f t="shared" si="64"/>
        <v>0</v>
      </c>
      <c r="CN23" s="6">
        <f t="shared" si="65"/>
        <v>0</v>
      </c>
      <c r="CO23" s="20">
        <f t="shared" si="66"/>
        <v>0</v>
      </c>
      <c r="CP23" s="19">
        <f t="shared" si="67"/>
        <v>0</v>
      </c>
      <c r="CQ23" s="19">
        <f t="shared" si="68"/>
        <v>0</v>
      </c>
      <c r="CR23" s="19">
        <f t="shared" si="69"/>
        <v>0</v>
      </c>
      <c r="CS23" s="19">
        <f t="shared" si="70"/>
        <v>0</v>
      </c>
      <c r="CT23" s="21">
        <f t="shared" si="71"/>
        <v>0</v>
      </c>
      <c r="CV23" s="24" t="e">
        <f>IF(#REF!&gt;0,#REF!,"")</f>
        <v>#REF!</v>
      </c>
      <c r="CW23" s="5">
        <f t="shared" ref="CW23:CW28" si="87">U23+AK23+BA23+BQ23+CG23</f>
        <v>0</v>
      </c>
      <c r="CX23" s="5">
        <f t="shared" ref="CX23:CX28" si="88">V23+AL23+BB23+BR23+CH23</f>
        <v>0</v>
      </c>
      <c r="CY23" s="5">
        <f t="shared" ref="CY23:CY28" si="89">W23+AM23+BC23+BS23+CI23</f>
        <v>0</v>
      </c>
      <c r="CZ23" s="5">
        <f t="shared" ref="CZ23:CZ28" si="90">X23+AN23+BD23+BT23+CJ23</f>
        <v>0</v>
      </c>
      <c r="DA23" s="5">
        <f t="shared" ref="DA23:DA28" si="91">Y23+AO23+BE23+BU23+CK23</f>
        <v>0</v>
      </c>
      <c r="DB23" s="5">
        <f t="shared" ref="DB23:DB28" si="92">Z23+AP23+BF23+BV23+CL23</f>
        <v>0</v>
      </c>
      <c r="DC23" s="5">
        <f t="shared" ref="DC23:DC28" si="93">AA23+AQ23+BG23+BW23+CM23</f>
        <v>0</v>
      </c>
      <c r="DD23" s="5">
        <f t="shared" ref="DD23:DD28" si="94">AB23+AR23+BH23+BX23+CN23</f>
        <v>0</v>
      </c>
      <c r="DE23" s="23">
        <f t="shared" ref="DE23:DE28" si="95">AC23+AS23+BI23+BY23+CO23</f>
        <v>0</v>
      </c>
      <c r="DF23" s="23">
        <f t="shared" ref="DF23:DF28" si="96">AD23+AT23+BJ23+BZ23+CP23</f>
        <v>0</v>
      </c>
      <c r="DG23" s="23">
        <f t="shared" ref="DG23:DG28" si="97">AE23+AU23+BK23+CA23+CQ23</f>
        <v>0</v>
      </c>
      <c r="DH23" s="23">
        <f t="shared" ref="DH23:DH28" si="98">AF23+AV23+BL23+CB23+CR23</f>
        <v>0</v>
      </c>
      <c r="DI23" s="23">
        <f t="shared" ref="DI23:DI28" si="99">AG23+AW23+BM23+CC23+CS23</f>
        <v>0</v>
      </c>
      <c r="DJ23" s="45">
        <f t="shared" ref="DJ23:DJ28" si="100">AH23+AX23+BN23+CD23+CT23</f>
        <v>0</v>
      </c>
      <c r="DL23" s="36">
        <f>A23</f>
        <v>0</v>
      </c>
      <c r="DM23" s="35"/>
      <c r="DN23" s="35"/>
      <c r="DO23" s="35"/>
      <c r="DP23" s="35"/>
      <c r="DQ23" s="152">
        <f>I23</f>
        <v>0</v>
      </c>
      <c r="DR23" s="152"/>
      <c r="DS23" s="152"/>
      <c r="DT23" s="153"/>
    </row>
    <row r="24" spans="1:124" ht="23.1" customHeight="1" thickBot="1" x14ac:dyDescent="0.3">
      <c r="A24" s="69"/>
      <c r="B24" s="170"/>
      <c r="C24" s="171"/>
      <c r="D24" s="170"/>
      <c r="E24" s="171"/>
      <c r="F24" s="170"/>
      <c r="G24" s="171"/>
      <c r="H24" s="170"/>
      <c r="I24" s="171"/>
      <c r="J24" s="170"/>
      <c r="K24" s="171"/>
      <c r="M24" s="62" t="s">
        <v>0</v>
      </c>
      <c r="N24" s="53" t="s">
        <v>6</v>
      </c>
      <c r="O24" s="53" t="s">
        <v>7</v>
      </c>
      <c r="P24" s="53" t="s">
        <v>8</v>
      </c>
      <c r="Q24" s="53" t="s">
        <v>9</v>
      </c>
      <c r="R24" s="54" t="s">
        <v>10</v>
      </c>
      <c r="T24" s="9" t="e">
        <f>IF(#REF!&gt;0,#REF!,"")</f>
        <v>#REF!</v>
      </c>
      <c r="U24" s="5">
        <f t="shared" si="2"/>
        <v>0</v>
      </c>
      <c r="V24" s="6">
        <f t="shared" si="3"/>
        <v>0</v>
      </c>
      <c r="W24" s="6">
        <f t="shared" si="4"/>
        <v>0</v>
      </c>
      <c r="X24" s="6">
        <f t="shared" si="5"/>
        <v>0</v>
      </c>
      <c r="Y24" s="6">
        <f t="shared" si="6"/>
        <v>0</v>
      </c>
      <c r="Z24" s="18">
        <f t="shared" si="7"/>
        <v>0</v>
      </c>
      <c r="AA24" s="6">
        <f t="shared" si="8"/>
        <v>0</v>
      </c>
      <c r="AB24" s="6">
        <f t="shared" si="9"/>
        <v>0</v>
      </c>
      <c r="AC24" s="20">
        <f t="shared" si="10"/>
        <v>0</v>
      </c>
      <c r="AD24" s="19">
        <f t="shared" si="11"/>
        <v>0</v>
      </c>
      <c r="AE24" s="19">
        <f t="shared" si="12"/>
        <v>0</v>
      </c>
      <c r="AF24" s="19">
        <f t="shared" si="13"/>
        <v>0</v>
      </c>
      <c r="AG24" s="19">
        <f t="shared" si="14"/>
        <v>0</v>
      </c>
      <c r="AH24" s="21">
        <f t="shared" si="15"/>
        <v>0</v>
      </c>
      <c r="AJ24" s="22" t="e">
        <f>IF(#REF!&gt;0,#REF!,"")</f>
        <v>#REF!</v>
      </c>
      <c r="AK24" s="5">
        <f t="shared" si="16"/>
        <v>0</v>
      </c>
      <c r="AL24" s="6">
        <f t="shared" si="17"/>
        <v>0</v>
      </c>
      <c r="AM24" s="6">
        <f t="shared" si="18"/>
        <v>0</v>
      </c>
      <c r="AN24" s="6">
        <f t="shared" si="19"/>
        <v>0</v>
      </c>
      <c r="AO24" s="6">
        <f t="shared" si="20"/>
        <v>0</v>
      </c>
      <c r="AP24" s="18">
        <f t="shared" si="21"/>
        <v>0</v>
      </c>
      <c r="AQ24" s="6">
        <f t="shared" si="22"/>
        <v>0</v>
      </c>
      <c r="AR24" s="6">
        <f t="shared" si="23"/>
        <v>0</v>
      </c>
      <c r="AS24" s="20">
        <f t="shared" si="24"/>
        <v>0</v>
      </c>
      <c r="AT24" s="19">
        <f t="shared" si="25"/>
        <v>0</v>
      </c>
      <c r="AU24" s="19">
        <f t="shared" si="26"/>
        <v>0</v>
      </c>
      <c r="AV24" s="19">
        <f t="shared" si="27"/>
        <v>0</v>
      </c>
      <c r="AW24" s="19">
        <f t="shared" si="28"/>
        <v>0</v>
      </c>
      <c r="AX24" s="21">
        <f t="shared" si="29"/>
        <v>0</v>
      </c>
      <c r="AZ24" s="22" t="e">
        <f>IF(#REF!&gt;0,#REF!,"")</f>
        <v>#REF!</v>
      </c>
      <c r="BA24" s="5">
        <f t="shared" si="30"/>
        <v>0</v>
      </c>
      <c r="BB24" s="6">
        <f t="shared" si="31"/>
        <v>0</v>
      </c>
      <c r="BC24" s="6">
        <f t="shared" si="32"/>
        <v>0</v>
      </c>
      <c r="BD24" s="6">
        <f t="shared" si="33"/>
        <v>0</v>
      </c>
      <c r="BE24" s="6">
        <f t="shared" si="34"/>
        <v>0</v>
      </c>
      <c r="BF24" s="18">
        <f t="shared" si="35"/>
        <v>0</v>
      </c>
      <c r="BG24" s="6">
        <f t="shared" si="36"/>
        <v>0</v>
      </c>
      <c r="BH24" s="6">
        <f t="shared" si="37"/>
        <v>0</v>
      </c>
      <c r="BI24" s="20">
        <f t="shared" si="38"/>
        <v>0</v>
      </c>
      <c r="BJ24" s="19">
        <f t="shared" si="39"/>
        <v>0</v>
      </c>
      <c r="BK24" s="19">
        <f t="shared" si="40"/>
        <v>0</v>
      </c>
      <c r="BL24" s="19">
        <f t="shared" si="41"/>
        <v>0</v>
      </c>
      <c r="BM24" s="19">
        <f t="shared" si="42"/>
        <v>0</v>
      </c>
      <c r="BN24" s="21">
        <f t="shared" si="43"/>
        <v>0</v>
      </c>
      <c r="BP24" s="22" t="e">
        <f>IF(#REF!&gt;0,#REF!,"")</f>
        <v>#REF!</v>
      </c>
      <c r="BQ24" s="5">
        <f t="shared" si="44"/>
        <v>0</v>
      </c>
      <c r="BR24" s="6">
        <f t="shared" si="45"/>
        <v>0</v>
      </c>
      <c r="BS24" s="6">
        <f t="shared" si="46"/>
        <v>0</v>
      </c>
      <c r="BT24" s="6">
        <f t="shared" si="47"/>
        <v>0</v>
      </c>
      <c r="BU24" s="6">
        <f t="shared" si="48"/>
        <v>0</v>
      </c>
      <c r="BV24" s="18">
        <f t="shared" si="49"/>
        <v>0</v>
      </c>
      <c r="BW24" s="6">
        <f t="shared" si="50"/>
        <v>0</v>
      </c>
      <c r="BX24" s="6">
        <f t="shared" si="51"/>
        <v>0</v>
      </c>
      <c r="BY24" s="20">
        <f t="shared" si="52"/>
        <v>0</v>
      </c>
      <c r="BZ24" s="19">
        <f t="shared" si="53"/>
        <v>0</v>
      </c>
      <c r="CA24" s="19">
        <f t="shared" si="54"/>
        <v>0</v>
      </c>
      <c r="CB24" s="19">
        <f t="shared" si="55"/>
        <v>0</v>
      </c>
      <c r="CC24" s="19">
        <f t="shared" si="56"/>
        <v>0</v>
      </c>
      <c r="CD24" s="21">
        <f t="shared" si="57"/>
        <v>0</v>
      </c>
      <c r="CF24" s="22" t="e">
        <f>IF(#REF!&gt;0,#REF!,"")</f>
        <v>#REF!</v>
      </c>
      <c r="CG24" s="5">
        <f t="shared" si="58"/>
        <v>0</v>
      </c>
      <c r="CH24" s="6">
        <f t="shared" si="59"/>
        <v>0</v>
      </c>
      <c r="CI24" s="6">
        <f t="shared" si="60"/>
        <v>0</v>
      </c>
      <c r="CJ24" s="6">
        <f t="shared" si="61"/>
        <v>0</v>
      </c>
      <c r="CK24" s="6">
        <f t="shared" si="62"/>
        <v>0</v>
      </c>
      <c r="CL24" s="18">
        <f t="shared" si="63"/>
        <v>0</v>
      </c>
      <c r="CM24" s="6">
        <f t="shared" si="64"/>
        <v>0</v>
      </c>
      <c r="CN24" s="6">
        <f t="shared" si="65"/>
        <v>0</v>
      </c>
      <c r="CO24" s="20">
        <f t="shared" si="66"/>
        <v>0</v>
      </c>
      <c r="CP24" s="19">
        <f t="shared" si="67"/>
        <v>0</v>
      </c>
      <c r="CQ24" s="19">
        <f t="shared" si="68"/>
        <v>0</v>
      </c>
      <c r="CR24" s="19">
        <f t="shared" si="69"/>
        <v>0</v>
      </c>
      <c r="CS24" s="19">
        <f t="shared" si="70"/>
        <v>0</v>
      </c>
      <c r="CT24" s="21">
        <f t="shared" si="71"/>
        <v>0</v>
      </c>
      <c r="CV24" s="24" t="e">
        <f>IF(#REF!&gt;0,#REF!,"")</f>
        <v>#REF!</v>
      </c>
      <c r="CW24" s="5">
        <f t="shared" si="87"/>
        <v>0</v>
      </c>
      <c r="CX24" s="5">
        <f t="shared" si="88"/>
        <v>0</v>
      </c>
      <c r="CY24" s="5">
        <f t="shared" si="89"/>
        <v>0</v>
      </c>
      <c r="CZ24" s="5">
        <f t="shared" si="90"/>
        <v>0</v>
      </c>
      <c r="DA24" s="5">
        <f t="shared" si="91"/>
        <v>0</v>
      </c>
      <c r="DB24" s="5">
        <f t="shared" si="92"/>
        <v>0</v>
      </c>
      <c r="DC24" s="5">
        <f t="shared" si="93"/>
        <v>0</v>
      </c>
      <c r="DD24" s="5">
        <f t="shared" si="94"/>
        <v>0</v>
      </c>
      <c r="DE24" s="23">
        <f t="shared" si="95"/>
        <v>0</v>
      </c>
      <c r="DF24" s="23">
        <f t="shared" si="96"/>
        <v>0</v>
      </c>
      <c r="DG24" s="23">
        <f t="shared" si="97"/>
        <v>0</v>
      </c>
      <c r="DH24" s="23">
        <f t="shared" si="98"/>
        <v>0</v>
      </c>
      <c r="DI24" s="23">
        <f t="shared" si="99"/>
        <v>0</v>
      </c>
      <c r="DJ24" s="45">
        <f t="shared" si="100"/>
        <v>0</v>
      </c>
      <c r="DL24" s="38" t="s">
        <v>14</v>
      </c>
      <c r="DM24" s="26">
        <v>8</v>
      </c>
      <c r="DN24" s="25">
        <v>9</v>
      </c>
      <c r="DO24" s="25">
        <v>10</v>
      </c>
      <c r="DP24" s="25">
        <v>11</v>
      </c>
      <c r="DQ24" s="25">
        <v>13</v>
      </c>
      <c r="DR24" s="25">
        <v>14</v>
      </c>
      <c r="DS24" s="25">
        <v>15</v>
      </c>
      <c r="DT24" s="27">
        <v>16</v>
      </c>
    </row>
    <row r="25" spans="1:124" ht="23.1" customHeight="1" thickBot="1" x14ac:dyDescent="0.3">
      <c r="A25" s="78"/>
      <c r="B25" s="14"/>
      <c r="C25" s="15"/>
      <c r="D25" s="14"/>
      <c r="E25" s="15"/>
      <c r="F25" s="14"/>
      <c r="G25" s="15"/>
      <c r="H25" s="14"/>
      <c r="I25" s="15"/>
      <c r="J25" s="14"/>
      <c r="K25" s="15"/>
      <c r="M25" s="63">
        <f t="shared" ref="M25:M32" si="101">A25</f>
        <v>0</v>
      </c>
      <c r="N25" s="55" t="str">
        <f>IF(DM25=0,"BOŞ",IF(DM25=1,"DERS",IF(DM25&gt;1,"ÇAKIŞMA")))</f>
        <v>BOŞ</v>
      </c>
      <c r="O25" s="55" t="str">
        <f>IF(DM26=0,"BOŞ",IF(DM26=1,"DERS",IF(DM26&gt;1,"ÇAKIŞMA")))</f>
        <v>BOŞ</v>
      </c>
      <c r="P25" s="55" t="str">
        <f>IF(DM27=0,"BOŞ",IF(DM27=1,"DERS",IF(DM27&gt;1,"ÇAKIŞMA")))</f>
        <v>BOŞ</v>
      </c>
      <c r="Q25" s="55" t="str">
        <f>IF(DM28=0,"BOŞ",IF(DM28=1,"DERS",IF(DM28&gt;1,"ÇAKIŞMA")))</f>
        <v>BOŞ</v>
      </c>
      <c r="R25" s="56" t="str">
        <f>IF(DM29=0,"BOŞ",IF(DM29=1,"DERS",IF(DM29&gt;1,"ÇAKIŞMA")))</f>
        <v>BOŞ</v>
      </c>
      <c r="T25" s="9" t="e">
        <f>IF(#REF!&gt;0,#REF!,"")</f>
        <v>#REF!</v>
      </c>
      <c r="U25" s="5">
        <f t="shared" si="2"/>
        <v>0</v>
      </c>
      <c r="V25" s="6">
        <f t="shared" si="3"/>
        <v>0</v>
      </c>
      <c r="W25" s="6">
        <f t="shared" si="4"/>
        <v>0</v>
      </c>
      <c r="X25" s="6">
        <f t="shared" si="5"/>
        <v>0</v>
      </c>
      <c r="Y25" s="6">
        <f t="shared" si="6"/>
        <v>0</v>
      </c>
      <c r="Z25" s="18">
        <f t="shared" si="7"/>
        <v>0</v>
      </c>
      <c r="AA25" s="6">
        <f t="shared" si="8"/>
        <v>0</v>
      </c>
      <c r="AB25" s="6">
        <f t="shared" si="9"/>
        <v>0</v>
      </c>
      <c r="AC25" s="20">
        <f t="shared" si="10"/>
        <v>0</v>
      </c>
      <c r="AD25" s="19">
        <f t="shared" si="11"/>
        <v>0</v>
      </c>
      <c r="AE25" s="19">
        <f t="shared" si="12"/>
        <v>0</v>
      </c>
      <c r="AF25" s="19">
        <f t="shared" si="13"/>
        <v>0</v>
      </c>
      <c r="AG25" s="19">
        <f t="shared" si="14"/>
        <v>0</v>
      </c>
      <c r="AH25" s="21">
        <f t="shared" si="15"/>
        <v>0</v>
      </c>
      <c r="AJ25" s="22" t="e">
        <f>IF(#REF!&gt;0,#REF!,"")</f>
        <v>#REF!</v>
      </c>
      <c r="AK25" s="5">
        <f t="shared" si="16"/>
        <v>0</v>
      </c>
      <c r="AL25" s="6">
        <f t="shared" si="17"/>
        <v>0</v>
      </c>
      <c r="AM25" s="6">
        <f t="shared" si="18"/>
        <v>0</v>
      </c>
      <c r="AN25" s="6">
        <f t="shared" si="19"/>
        <v>0</v>
      </c>
      <c r="AO25" s="6">
        <f t="shared" si="20"/>
        <v>0</v>
      </c>
      <c r="AP25" s="18">
        <f t="shared" si="21"/>
        <v>0</v>
      </c>
      <c r="AQ25" s="6">
        <f t="shared" si="22"/>
        <v>0</v>
      </c>
      <c r="AR25" s="6">
        <f t="shared" si="23"/>
        <v>0</v>
      </c>
      <c r="AS25" s="20">
        <f t="shared" si="24"/>
        <v>0</v>
      </c>
      <c r="AT25" s="19">
        <f t="shared" si="25"/>
        <v>0</v>
      </c>
      <c r="AU25" s="19">
        <f t="shared" si="26"/>
        <v>0</v>
      </c>
      <c r="AV25" s="19">
        <f t="shared" si="27"/>
        <v>0</v>
      </c>
      <c r="AW25" s="19">
        <f t="shared" si="28"/>
        <v>0</v>
      </c>
      <c r="AX25" s="21">
        <f t="shared" si="29"/>
        <v>0</v>
      </c>
      <c r="AZ25" s="22" t="e">
        <f>IF(#REF!&gt;0,#REF!,"")</f>
        <v>#REF!</v>
      </c>
      <c r="BA25" s="5">
        <f t="shared" si="30"/>
        <v>0</v>
      </c>
      <c r="BB25" s="6">
        <f t="shared" si="31"/>
        <v>0</v>
      </c>
      <c r="BC25" s="6">
        <f t="shared" si="32"/>
        <v>0</v>
      </c>
      <c r="BD25" s="6">
        <f t="shared" si="33"/>
        <v>0</v>
      </c>
      <c r="BE25" s="6">
        <f t="shared" si="34"/>
        <v>0</v>
      </c>
      <c r="BF25" s="18">
        <f t="shared" si="35"/>
        <v>0</v>
      </c>
      <c r="BG25" s="6">
        <f t="shared" si="36"/>
        <v>0</v>
      </c>
      <c r="BH25" s="6">
        <f t="shared" si="37"/>
        <v>0</v>
      </c>
      <c r="BI25" s="20">
        <f t="shared" si="38"/>
        <v>0</v>
      </c>
      <c r="BJ25" s="19">
        <f t="shared" si="39"/>
        <v>0</v>
      </c>
      <c r="BK25" s="19">
        <f t="shared" si="40"/>
        <v>0</v>
      </c>
      <c r="BL25" s="19">
        <f t="shared" si="41"/>
        <v>0</v>
      </c>
      <c r="BM25" s="19">
        <f t="shared" si="42"/>
        <v>0</v>
      </c>
      <c r="BN25" s="21">
        <f t="shared" si="43"/>
        <v>0</v>
      </c>
      <c r="BP25" s="22" t="e">
        <f>IF(#REF!&gt;0,#REF!,"")</f>
        <v>#REF!</v>
      </c>
      <c r="BQ25" s="5">
        <f t="shared" si="44"/>
        <v>0</v>
      </c>
      <c r="BR25" s="6">
        <f t="shared" si="45"/>
        <v>0</v>
      </c>
      <c r="BS25" s="6">
        <f t="shared" si="46"/>
        <v>0</v>
      </c>
      <c r="BT25" s="6">
        <f t="shared" si="47"/>
        <v>0</v>
      </c>
      <c r="BU25" s="6">
        <f t="shared" si="48"/>
        <v>0</v>
      </c>
      <c r="BV25" s="18">
        <f t="shared" si="49"/>
        <v>0</v>
      </c>
      <c r="BW25" s="6">
        <f t="shared" si="50"/>
        <v>0</v>
      </c>
      <c r="BX25" s="6">
        <f t="shared" si="51"/>
        <v>0</v>
      </c>
      <c r="BY25" s="20">
        <f t="shared" si="52"/>
        <v>0</v>
      </c>
      <c r="BZ25" s="19">
        <f t="shared" si="53"/>
        <v>0</v>
      </c>
      <c r="CA25" s="19">
        <f t="shared" si="54"/>
        <v>0</v>
      </c>
      <c r="CB25" s="19">
        <f t="shared" si="55"/>
        <v>0</v>
      </c>
      <c r="CC25" s="19">
        <f t="shared" si="56"/>
        <v>0</v>
      </c>
      <c r="CD25" s="21">
        <f t="shared" si="57"/>
        <v>0</v>
      </c>
      <c r="CF25" s="22" t="e">
        <f>IF(#REF!&gt;0,#REF!,"")</f>
        <v>#REF!</v>
      </c>
      <c r="CG25" s="5">
        <f t="shared" si="58"/>
        <v>0</v>
      </c>
      <c r="CH25" s="6">
        <f t="shared" si="59"/>
        <v>0</v>
      </c>
      <c r="CI25" s="6">
        <f t="shared" si="60"/>
        <v>0</v>
      </c>
      <c r="CJ25" s="6">
        <f t="shared" si="61"/>
        <v>0</v>
      </c>
      <c r="CK25" s="6">
        <f t="shared" si="62"/>
        <v>0</v>
      </c>
      <c r="CL25" s="18">
        <f t="shared" si="63"/>
        <v>0</v>
      </c>
      <c r="CM25" s="6">
        <f t="shared" si="64"/>
        <v>0</v>
      </c>
      <c r="CN25" s="6">
        <f t="shared" si="65"/>
        <v>0</v>
      </c>
      <c r="CO25" s="20">
        <f t="shared" si="66"/>
        <v>0</v>
      </c>
      <c r="CP25" s="19">
        <f t="shared" si="67"/>
        <v>0</v>
      </c>
      <c r="CQ25" s="19">
        <f t="shared" si="68"/>
        <v>0</v>
      </c>
      <c r="CR25" s="19">
        <f t="shared" si="69"/>
        <v>0</v>
      </c>
      <c r="CS25" s="19">
        <f t="shared" si="70"/>
        <v>0</v>
      </c>
      <c r="CT25" s="21">
        <f t="shared" si="71"/>
        <v>0</v>
      </c>
      <c r="CV25" s="24" t="e">
        <f>IF(#REF!&gt;0,#REF!,"")</f>
        <v>#REF!</v>
      </c>
      <c r="CW25" s="5">
        <f t="shared" si="87"/>
        <v>0</v>
      </c>
      <c r="CX25" s="5">
        <f t="shared" si="88"/>
        <v>0</v>
      </c>
      <c r="CY25" s="5">
        <f t="shared" si="89"/>
        <v>0</v>
      </c>
      <c r="CZ25" s="5">
        <f t="shared" si="90"/>
        <v>0</v>
      </c>
      <c r="DA25" s="5">
        <f t="shared" si="91"/>
        <v>0</v>
      </c>
      <c r="DB25" s="5">
        <f t="shared" si="92"/>
        <v>0</v>
      </c>
      <c r="DC25" s="5">
        <f t="shared" si="93"/>
        <v>0</v>
      </c>
      <c r="DD25" s="5">
        <f t="shared" si="94"/>
        <v>0</v>
      </c>
      <c r="DE25" s="23">
        <f t="shared" si="95"/>
        <v>0</v>
      </c>
      <c r="DF25" s="23">
        <f t="shared" si="96"/>
        <v>0</v>
      </c>
      <c r="DG25" s="23">
        <f t="shared" si="97"/>
        <v>0</v>
      </c>
      <c r="DH25" s="23">
        <f t="shared" si="98"/>
        <v>0</v>
      </c>
      <c r="DI25" s="23">
        <f t="shared" si="99"/>
        <v>0</v>
      </c>
      <c r="DJ25" s="45">
        <f t="shared" si="100"/>
        <v>0</v>
      </c>
      <c r="DL25" s="39" t="s">
        <v>13</v>
      </c>
      <c r="DM25" s="28">
        <f>IFERROR(VLOOKUP(C25,$T$3:$AH$60,2,0),0)</f>
        <v>0</v>
      </c>
      <c r="DN25" s="28">
        <f>IFERROR(VLOOKUP(C26,$T$3:$AH$60,3,0),0)</f>
        <v>0</v>
      </c>
      <c r="DO25" s="28">
        <f>IFERROR(VLOOKUP(C27,$T$3:$AH$60,4,0),0)</f>
        <v>0</v>
      </c>
      <c r="DP25" s="28">
        <f>IFERROR(VLOOKUP(C28,$T$3:$AH$60,5,0),0)</f>
        <v>0</v>
      </c>
      <c r="DQ25" s="28">
        <f>IFERROR(VLOOKUP(C29,$T$3:$AH$60,6,0),0)</f>
        <v>0</v>
      </c>
      <c r="DR25" s="28">
        <f>IFERROR(VLOOKUP(C30,$T$3:$AH$60,7,0),0)</f>
        <v>0</v>
      </c>
      <c r="DS25" s="28">
        <f>IFERROR(VLOOKUP(C31,$T$3:$AH$60,8,0),0)</f>
        <v>0</v>
      </c>
      <c r="DT25" s="37">
        <f>IFERROR(VLOOKUP(C32,$T$3:$AH$60,9,0),0)</f>
        <v>0</v>
      </c>
    </row>
    <row r="26" spans="1:124" ht="23.1" customHeight="1" thickBot="1" x14ac:dyDescent="0.3">
      <c r="A26" s="78"/>
      <c r="B26" s="14"/>
      <c r="C26" s="15"/>
      <c r="D26" s="14"/>
      <c r="E26" s="15"/>
      <c r="F26" s="14"/>
      <c r="G26" s="15"/>
      <c r="H26" s="14"/>
      <c r="I26" s="15"/>
      <c r="J26" s="14"/>
      <c r="K26" s="15"/>
      <c r="M26" s="63">
        <f t="shared" si="101"/>
        <v>0</v>
      </c>
      <c r="N26" s="55" t="str">
        <f>IF(DN25=0,"BOŞ",IF(DN25=1,"DERS",IF(DN25&gt;1,"ÇAKIŞMA")))</f>
        <v>BOŞ</v>
      </c>
      <c r="O26" s="55" t="str">
        <f>IF(DN26=0,"BOŞ",IF(DN26=1,"DERS",IF(DN26&gt;1,"ÇAKIŞMA")))</f>
        <v>BOŞ</v>
      </c>
      <c r="P26" s="55" t="str">
        <f>IF(DN27=0,"BOŞ",IF(DN27=1,"DERS",IF(DN27&gt;1,"ÇAKIŞMA")))</f>
        <v>BOŞ</v>
      </c>
      <c r="Q26" s="55" t="str">
        <f>IF(DN28=0,"BOŞ",IF(DN28=1,"DERS",IF(DN28&gt;1,"ÇAKIŞMA")))</f>
        <v>BOŞ</v>
      </c>
      <c r="R26" s="56" t="str">
        <f>IF(DN29=0,"BOŞ",IF(DN29=1,"DERS",IF(DN29&gt;1,"ÇAKIŞMA")))</f>
        <v>BOŞ</v>
      </c>
      <c r="T26" s="9" t="e">
        <f>IF(#REF!&gt;0,#REF!,"")</f>
        <v>#REF!</v>
      </c>
      <c r="U26" s="5">
        <f t="shared" si="2"/>
        <v>0</v>
      </c>
      <c r="V26" s="6">
        <f t="shared" si="3"/>
        <v>0</v>
      </c>
      <c r="W26" s="6">
        <f t="shared" si="4"/>
        <v>0</v>
      </c>
      <c r="X26" s="6">
        <f t="shared" si="5"/>
        <v>0</v>
      </c>
      <c r="Y26" s="6">
        <f t="shared" si="6"/>
        <v>0</v>
      </c>
      <c r="Z26" s="18">
        <f t="shared" si="7"/>
        <v>0</v>
      </c>
      <c r="AA26" s="6">
        <f t="shared" si="8"/>
        <v>0</v>
      </c>
      <c r="AB26" s="6">
        <f t="shared" si="9"/>
        <v>0</v>
      </c>
      <c r="AC26" s="20">
        <f t="shared" si="10"/>
        <v>0</v>
      </c>
      <c r="AD26" s="19">
        <f t="shared" si="11"/>
        <v>0</v>
      </c>
      <c r="AE26" s="19">
        <f t="shared" si="12"/>
        <v>0</v>
      </c>
      <c r="AF26" s="19">
        <f t="shared" si="13"/>
        <v>0</v>
      </c>
      <c r="AG26" s="19">
        <f t="shared" si="14"/>
        <v>0</v>
      </c>
      <c r="AH26" s="21">
        <f t="shared" si="15"/>
        <v>0</v>
      </c>
      <c r="AJ26" s="22" t="e">
        <f>IF(#REF!&gt;0,#REF!,"")</f>
        <v>#REF!</v>
      </c>
      <c r="AK26" s="5">
        <f t="shared" si="16"/>
        <v>0</v>
      </c>
      <c r="AL26" s="6">
        <f t="shared" si="17"/>
        <v>0</v>
      </c>
      <c r="AM26" s="6">
        <f t="shared" si="18"/>
        <v>0</v>
      </c>
      <c r="AN26" s="6">
        <f t="shared" si="19"/>
        <v>0</v>
      </c>
      <c r="AO26" s="6">
        <f t="shared" si="20"/>
        <v>0</v>
      </c>
      <c r="AP26" s="18">
        <f t="shared" si="21"/>
        <v>0</v>
      </c>
      <c r="AQ26" s="6">
        <f t="shared" si="22"/>
        <v>0</v>
      </c>
      <c r="AR26" s="6">
        <f t="shared" si="23"/>
        <v>0</v>
      </c>
      <c r="AS26" s="20">
        <f t="shared" si="24"/>
        <v>0</v>
      </c>
      <c r="AT26" s="19">
        <f t="shared" si="25"/>
        <v>0</v>
      </c>
      <c r="AU26" s="19">
        <f t="shared" si="26"/>
        <v>0</v>
      </c>
      <c r="AV26" s="19">
        <f t="shared" si="27"/>
        <v>0</v>
      </c>
      <c r="AW26" s="19">
        <f t="shared" si="28"/>
        <v>0</v>
      </c>
      <c r="AX26" s="21">
        <f t="shared" si="29"/>
        <v>0</v>
      </c>
      <c r="AZ26" s="22" t="e">
        <f>IF(#REF!&gt;0,#REF!,"")</f>
        <v>#REF!</v>
      </c>
      <c r="BA26" s="5">
        <f t="shared" si="30"/>
        <v>0</v>
      </c>
      <c r="BB26" s="6">
        <f t="shared" si="31"/>
        <v>0</v>
      </c>
      <c r="BC26" s="6">
        <f t="shared" si="32"/>
        <v>0</v>
      </c>
      <c r="BD26" s="6">
        <f t="shared" si="33"/>
        <v>0</v>
      </c>
      <c r="BE26" s="6">
        <f t="shared" si="34"/>
        <v>0</v>
      </c>
      <c r="BF26" s="18">
        <f t="shared" si="35"/>
        <v>0</v>
      </c>
      <c r="BG26" s="6">
        <f t="shared" si="36"/>
        <v>0</v>
      </c>
      <c r="BH26" s="6">
        <f t="shared" si="37"/>
        <v>0</v>
      </c>
      <c r="BI26" s="20">
        <f t="shared" si="38"/>
        <v>0</v>
      </c>
      <c r="BJ26" s="19">
        <f t="shared" si="39"/>
        <v>0</v>
      </c>
      <c r="BK26" s="19">
        <f t="shared" si="40"/>
        <v>0</v>
      </c>
      <c r="BL26" s="19">
        <f t="shared" si="41"/>
        <v>0</v>
      </c>
      <c r="BM26" s="19">
        <f t="shared" si="42"/>
        <v>0</v>
      </c>
      <c r="BN26" s="21">
        <f t="shared" si="43"/>
        <v>0</v>
      </c>
      <c r="BP26" s="22" t="e">
        <f>IF(#REF!&gt;0,#REF!,"")</f>
        <v>#REF!</v>
      </c>
      <c r="BQ26" s="5">
        <f t="shared" si="44"/>
        <v>0</v>
      </c>
      <c r="BR26" s="6">
        <f t="shared" si="45"/>
        <v>0</v>
      </c>
      <c r="BS26" s="6">
        <f t="shared" si="46"/>
        <v>0</v>
      </c>
      <c r="BT26" s="6">
        <f t="shared" si="47"/>
        <v>0</v>
      </c>
      <c r="BU26" s="6">
        <f t="shared" si="48"/>
        <v>0</v>
      </c>
      <c r="BV26" s="18">
        <f t="shared" si="49"/>
        <v>0</v>
      </c>
      <c r="BW26" s="6">
        <f t="shared" si="50"/>
        <v>0</v>
      </c>
      <c r="BX26" s="6">
        <f t="shared" si="51"/>
        <v>0</v>
      </c>
      <c r="BY26" s="20">
        <f t="shared" si="52"/>
        <v>0</v>
      </c>
      <c r="BZ26" s="19">
        <f t="shared" si="53"/>
        <v>0</v>
      </c>
      <c r="CA26" s="19">
        <f t="shared" si="54"/>
        <v>0</v>
      </c>
      <c r="CB26" s="19">
        <f t="shared" si="55"/>
        <v>0</v>
      </c>
      <c r="CC26" s="19">
        <f t="shared" si="56"/>
        <v>0</v>
      </c>
      <c r="CD26" s="21">
        <f t="shared" si="57"/>
        <v>0</v>
      </c>
      <c r="CF26" s="22" t="e">
        <f>IF(#REF!&gt;0,#REF!,"")</f>
        <v>#REF!</v>
      </c>
      <c r="CG26" s="5">
        <f t="shared" si="58"/>
        <v>0</v>
      </c>
      <c r="CH26" s="6">
        <f t="shared" si="59"/>
        <v>0</v>
      </c>
      <c r="CI26" s="6">
        <f t="shared" si="60"/>
        <v>0</v>
      </c>
      <c r="CJ26" s="6">
        <f t="shared" si="61"/>
        <v>0</v>
      </c>
      <c r="CK26" s="6">
        <f t="shared" si="62"/>
        <v>0</v>
      </c>
      <c r="CL26" s="18">
        <f t="shared" si="63"/>
        <v>0</v>
      </c>
      <c r="CM26" s="6">
        <f t="shared" si="64"/>
        <v>0</v>
      </c>
      <c r="CN26" s="6">
        <f t="shared" si="65"/>
        <v>0</v>
      </c>
      <c r="CO26" s="20">
        <f t="shared" si="66"/>
        <v>0</v>
      </c>
      <c r="CP26" s="19">
        <f t="shared" si="67"/>
        <v>0</v>
      </c>
      <c r="CQ26" s="19">
        <f t="shared" si="68"/>
        <v>0</v>
      </c>
      <c r="CR26" s="19">
        <f t="shared" si="69"/>
        <v>0</v>
      </c>
      <c r="CS26" s="19">
        <f t="shared" si="70"/>
        <v>0</v>
      </c>
      <c r="CT26" s="21">
        <f t="shared" si="71"/>
        <v>0</v>
      </c>
      <c r="CV26" s="24" t="e">
        <f>IF(#REF!&gt;0,#REF!,"")</f>
        <v>#REF!</v>
      </c>
      <c r="CW26" s="5">
        <f t="shared" si="87"/>
        <v>0</v>
      </c>
      <c r="CX26" s="5">
        <f t="shared" si="88"/>
        <v>0</v>
      </c>
      <c r="CY26" s="5">
        <f t="shared" si="89"/>
        <v>0</v>
      </c>
      <c r="CZ26" s="5">
        <f t="shared" si="90"/>
        <v>0</v>
      </c>
      <c r="DA26" s="5">
        <f t="shared" si="91"/>
        <v>0</v>
      </c>
      <c r="DB26" s="5">
        <f t="shared" si="92"/>
        <v>0</v>
      </c>
      <c r="DC26" s="5">
        <f t="shared" si="93"/>
        <v>0</v>
      </c>
      <c r="DD26" s="5">
        <f t="shared" si="94"/>
        <v>0</v>
      </c>
      <c r="DE26" s="23">
        <f t="shared" si="95"/>
        <v>0</v>
      </c>
      <c r="DF26" s="23">
        <f t="shared" si="96"/>
        <v>0</v>
      </c>
      <c r="DG26" s="23">
        <f t="shared" si="97"/>
        <v>0</v>
      </c>
      <c r="DH26" s="23">
        <f t="shared" si="98"/>
        <v>0</v>
      </c>
      <c r="DI26" s="23">
        <f t="shared" si="99"/>
        <v>0</v>
      </c>
      <c r="DJ26" s="45">
        <f t="shared" si="100"/>
        <v>0</v>
      </c>
      <c r="DL26" s="39" t="s">
        <v>7</v>
      </c>
      <c r="DM26" s="28">
        <f>IFERROR(VLOOKUP(E25,$AJ$3:$AX$60,2,0),0)</f>
        <v>0</v>
      </c>
      <c r="DN26" s="28">
        <f>IFERROR(VLOOKUP(E26,$AJ$3:$AX$60,3,0),0)</f>
        <v>0</v>
      </c>
      <c r="DO26" s="28">
        <f>IFERROR(VLOOKUP(E27,$AJ$3:$AX$60,4,0),0)</f>
        <v>0</v>
      </c>
      <c r="DP26" s="28">
        <f>IFERROR(VLOOKUP(E28,$AJ$3:$AX$60,5,0),0)</f>
        <v>0</v>
      </c>
      <c r="DQ26" s="28">
        <f>IFERROR(VLOOKUP(E29,$AJ$3:$AX$60,6,0),0)</f>
        <v>0</v>
      </c>
      <c r="DR26" s="28">
        <f>IFERROR(VLOOKUP(E30,$AJ$3:$AX$60,7,0),0)</f>
        <v>0</v>
      </c>
      <c r="DS26" s="28">
        <f>IFERROR(VLOOKUP(E31,$AJ$3:$AX$60,8,0),0)</f>
        <v>0</v>
      </c>
      <c r="DT26" s="37">
        <f>IFERROR(VLOOKUP(E32,$AJ$3:$AX$60,9,0),0)</f>
        <v>0</v>
      </c>
    </row>
    <row r="27" spans="1:124" ht="23.1" customHeight="1" thickBot="1" x14ac:dyDescent="0.3">
      <c r="A27" s="78"/>
      <c r="B27" s="14"/>
      <c r="C27" s="15"/>
      <c r="D27" s="14"/>
      <c r="E27" s="15"/>
      <c r="F27" s="14"/>
      <c r="G27" s="15"/>
      <c r="H27" s="14"/>
      <c r="I27" s="15"/>
      <c r="J27" s="14"/>
      <c r="K27" s="15"/>
      <c r="M27" s="63">
        <f t="shared" si="101"/>
        <v>0</v>
      </c>
      <c r="N27" s="55" t="str">
        <f>IF(DO25=0,"BOŞ",IF(DO25=1,"DERS",IF(DO25&gt;1,"ÇAKIŞMA")))</f>
        <v>BOŞ</v>
      </c>
      <c r="O27" s="55" t="str">
        <f>IF(DO26=0,"BOŞ",IF(DO26=1,"DERS",IF(DO26&gt;1,"ÇAKIŞMA")))</f>
        <v>BOŞ</v>
      </c>
      <c r="P27" s="55" t="str">
        <f>IF(DO27=0,"BOŞ",IF(DO27=1,"DERS",IF(DO27&gt;1,"ÇAKIŞMA")))</f>
        <v>BOŞ</v>
      </c>
      <c r="Q27" s="55" t="str">
        <f>IF(DO28=0,"BOŞ",IF(DO28=1,"DERS",IF(DO28&gt;1,"ÇAKIŞMA")))</f>
        <v>BOŞ</v>
      </c>
      <c r="R27" s="56" t="str">
        <f>IF(DO29=0,"BOŞ",IF(DO29=1,"DERS",IF(DO29&gt;1,"ÇAKIŞMA")))</f>
        <v>BOŞ</v>
      </c>
      <c r="T27" s="9" t="e">
        <f>IF(#REF!&gt;0,#REF!,"")</f>
        <v>#REF!</v>
      </c>
      <c r="U27" s="5">
        <f t="shared" si="2"/>
        <v>0</v>
      </c>
      <c r="V27" s="6">
        <f t="shared" si="3"/>
        <v>0</v>
      </c>
      <c r="W27" s="6">
        <f t="shared" si="4"/>
        <v>0</v>
      </c>
      <c r="X27" s="6">
        <f t="shared" si="5"/>
        <v>0</v>
      </c>
      <c r="Y27" s="6">
        <f t="shared" si="6"/>
        <v>0</v>
      </c>
      <c r="Z27" s="18">
        <f t="shared" si="7"/>
        <v>0</v>
      </c>
      <c r="AA27" s="6">
        <f t="shared" si="8"/>
        <v>0</v>
      </c>
      <c r="AB27" s="6">
        <f t="shared" si="9"/>
        <v>0</v>
      </c>
      <c r="AC27" s="20">
        <f t="shared" si="10"/>
        <v>0</v>
      </c>
      <c r="AD27" s="19">
        <f t="shared" si="11"/>
        <v>0</v>
      </c>
      <c r="AE27" s="19">
        <f t="shared" si="12"/>
        <v>0</v>
      </c>
      <c r="AF27" s="19">
        <f t="shared" si="13"/>
        <v>0</v>
      </c>
      <c r="AG27" s="19">
        <f t="shared" si="14"/>
        <v>0</v>
      </c>
      <c r="AH27" s="21">
        <f t="shared" si="15"/>
        <v>0</v>
      </c>
      <c r="AI27" s="2"/>
      <c r="AJ27" s="22" t="e">
        <f>IF(#REF!&gt;0,#REF!,"")</f>
        <v>#REF!</v>
      </c>
      <c r="AK27" s="5">
        <f t="shared" si="16"/>
        <v>0</v>
      </c>
      <c r="AL27" s="6">
        <f t="shared" si="17"/>
        <v>0</v>
      </c>
      <c r="AM27" s="6">
        <f t="shared" si="18"/>
        <v>0</v>
      </c>
      <c r="AN27" s="6">
        <f t="shared" si="19"/>
        <v>0</v>
      </c>
      <c r="AO27" s="6">
        <f t="shared" si="20"/>
        <v>0</v>
      </c>
      <c r="AP27" s="18">
        <f t="shared" si="21"/>
        <v>0</v>
      </c>
      <c r="AQ27" s="6">
        <f t="shared" si="22"/>
        <v>0</v>
      </c>
      <c r="AR27" s="6">
        <f t="shared" si="23"/>
        <v>0</v>
      </c>
      <c r="AS27" s="20">
        <f t="shared" si="24"/>
        <v>0</v>
      </c>
      <c r="AT27" s="19">
        <f t="shared" si="25"/>
        <v>0</v>
      </c>
      <c r="AU27" s="19">
        <f t="shared" si="26"/>
        <v>0</v>
      </c>
      <c r="AV27" s="19">
        <f t="shared" si="27"/>
        <v>0</v>
      </c>
      <c r="AW27" s="19">
        <f t="shared" si="28"/>
        <v>0</v>
      </c>
      <c r="AX27" s="21">
        <f t="shared" si="29"/>
        <v>0</v>
      </c>
      <c r="AY27" s="2"/>
      <c r="AZ27" s="22" t="e">
        <f>IF(#REF!&gt;0,#REF!,"")</f>
        <v>#REF!</v>
      </c>
      <c r="BA27" s="5">
        <f t="shared" si="30"/>
        <v>0</v>
      </c>
      <c r="BB27" s="6">
        <f t="shared" si="31"/>
        <v>0</v>
      </c>
      <c r="BC27" s="6">
        <f t="shared" si="32"/>
        <v>0</v>
      </c>
      <c r="BD27" s="6">
        <f t="shared" si="33"/>
        <v>0</v>
      </c>
      <c r="BE27" s="6">
        <f t="shared" si="34"/>
        <v>0</v>
      </c>
      <c r="BF27" s="18">
        <f t="shared" si="35"/>
        <v>0</v>
      </c>
      <c r="BG27" s="6">
        <f t="shared" si="36"/>
        <v>0</v>
      </c>
      <c r="BH27" s="6">
        <f t="shared" si="37"/>
        <v>0</v>
      </c>
      <c r="BI27" s="20">
        <f t="shared" si="38"/>
        <v>0</v>
      </c>
      <c r="BJ27" s="19">
        <f t="shared" si="39"/>
        <v>0</v>
      </c>
      <c r="BK27" s="19">
        <f t="shared" si="40"/>
        <v>0</v>
      </c>
      <c r="BL27" s="19">
        <f t="shared" si="41"/>
        <v>0</v>
      </c>
      <c r="BM27" s="19">
        <f t="shared" si="42"/>
        <v>0</v>
      </c>
      <c r="BN27" s="21">
        <f t="shared" si="43"/>
        <v>0</v>
      </c>
      <c r="BO27" s="2"/>
      <c r="BP27" s="22" t="e">
        <f>IF(#REF!&gt;0,#REF!,"")</f>
        <v>#REF!</v>
      </c>
      <c r="BQ27" s="5">
        <f t="shared" si="44"/>
        <v>0</v>
      </c>
      <c r="BR27" s="6">
        <f t="shared" si="45"/>
        <v>0</v>
      </c>
      <c r="BS27" s="6">
        <f t="shared" si="46"/>
        <v>0</v>
      </c>
      <c r="BT27" s="6">
        <f t="shared" si="47"/>
        <v>0</v>
      </c>
      <c r="BU27" s="6">
        <f t="shared" si="48"/>
        <v>0</v>
      </c>
      <c r="BV27" s="18">
        <f t="shared" si="49"/>
        <v>0</v>
      </c>
      <c r="BW27" s="6">
        <f t="shared" si="50"/>
        <v>0</v>
      </c>
      <c r="BX27" s="6">
        <f t="shared" si="51"/>
        <v>0</v>
      </c>
      <c r="BY27" s="20">
        <f t="shared" si="52"/>
        <v>0</v>
      </c>
      <c r="BZ27" s="19">
        <f t="shared" si="53"/>
        <v>0</v>
      </c>
      <c r="CA27" s="19">
        <f t="shared" si="54"/>
        <v>0</v>
      </c>
      <c r="CB27" s="19">
        <f t="shared" si="55"/>
        <v>0</v>
      </c>
      <c r="CC27" s="19">
        <f t="shared" si="56"/>
        <v>0</v>
      </c>
      <c r="CD27" s="21">
        <f t="shared" si="57"/>
        <v>0</v>
      </c>
      <c r="CE27" s="2"/>
      <c r="CF27" s="22" t="e">
        <f>IF(#REF!&gt;0,#REF!,"")</f>
        <v>#REF!</v>
      </c>
      <c r="CG27" s="5">
        <f t="shared" si="58"/>
        <v>0</v>
      </c>
      <c r="CH27" s="6">
        <f t="shared" si="59"/>
        <v>0</v>
      </c>
      <c r="CI27" s="6">
        <f t="shared" si="60"/>
        <v>0</v>
      </c>
      <c r="CJ27" s="6">
        <f t="shared" si="61"/>
        <v>0</v>
      </c>
      <c r="CK27" s="6">
        <f t="shared" si="62"/>
        <v>0</v>
      </c>
      <c r="CL27" s="18">
        <f t="shared" si="63"/>
        <v>0</v>
      </c>
      <c r="CM27" s="6">
        <f t="shared" si="64"/>
        <v>0</v>
      </c>
      <c r="CN27" s="6">
        <f t="shared" si="65"/>
        <v>0</v>
      </c>
      <c r="CO27" s="20">
        <f t="shared" si="66"/>
        <v>0</v>
      </c>
      <c r="CP27" s="19">
        <f t="shared" si="67"/>
        <v>0</v>
      </c>
      <c r="CQ27" s="19">
        <f t="shared" si="68"/>
        <v>0</v>
      </c>
      <c r="CR27" s="19">
        <f t="shared" si="69"/>
        <v>0</v>
      </c>
      <c r="CS27" s="19">
        <f t="shared" si="70"/>
        <v>0</v>
      </c>
      <c r="CT27" s="21">
        <f t="shared" si="71"/>
        <v>0</v>
      </c>
      <c r="CV27" s="24" t="e">
        <f>IF(#REF!&gt;0,#REF!,"")</f>
        <v>#REF!</v>
      </c>
      <c r="CW27" s="5">
        <f t="shared" si="87"/>
        <v>0</v>
      </c>
      <c r="CX27" s="5">
        <f t="shared" si="88"/>
        <v>0</v>
      </c>
      <c r="CY27" s="5">
        <f t="shared" si="89"/>
        <v>0</v>
      </c>
      <c r="CZ27" s="5">
        <f t="shared" si="90"/>
        <v>0</v>
      </c>
      <c r="DA27" s="5">
        <f t="shared" si="91"/>
        <v>0</v>
      </c>
      <c r="DB27" s="5">
        <f t="shared" si="92"/>
        <v>0</v>
      </c>
      <c r="DC27" s="5">
        <f t="shared" si="93"/>
        <v>0</v>
      </c>
      <c r="DD27" s="5">
        <f t="shared" si="94"/>
        <v>0</v>
      </c>
      <c r="DE27" s="23">
        <f t="shared" si="95"/>
        <v>0</v>
      </c>
      <c r="DF27" s="23">
        <f t="shared" si="96"/>
        <v>0</v>
      </c>
      <c r="DG27" s="23">
        <f t="shared" si="97"/>
        <v>0</v>
      </c>
      <c r="DH27" s="23">
        <f t="shared" si="98"/>
        <v>0</v>
      </c>
      <c r="DI27" s="23">
        <f t="shared" si="99"/>
        <v>0</v>
      </c>
      <c r="DJ27" s="45">
        <f t="shared" si="100"/>
        <v>0</v>
      </c>
      <c r="DL27" s="39" t="s">
        <v>8</v>
      </c>
      <c r="DM27" s="28">
        <f>IFERROR(VLOOKUP(G25,$AZ$3:$BN$60,2,0),0)</f>
        <v>0</v>
      </c>
      <c r="DN27" s="29">
        <f>IFERROR(VLOOKUP(G26,$AZ$3:$BN$60,3,0),0)</f>
        <v>0</v>
      </c>
      <c r="DO27" s="29">
        <f>IFERROR(VLOOKUP(G27,$AZ$3:$BN$60,4,0),0)</f>
        <v>0</v>
      </c>
      <c r="DP27" s="29">
        <f>IFERROR(VLOOKUP(G28,$AZ$3:$BN$60,5,0),0)</f>
        <v>0</v>
      </c>
      <c r="DQ27" s="29">
        <f>IFERROR(VLOOKUP(G29,$AZ$3:$BN$60,6,0),0)</f>
        <v>0</v>
      </c>
      <c r="DR27" s="29">
        <f>IFERROR(VLOOKUP(G30,$AZ$3:$BN$60,7,0),0)</f>
        <v>0</v>
      </c>
      <c r="DS27" s="29">
        <f>IFERROR(VLOOKUP(G31,$AZ$3:$BN$60,8,0),0)</f>
        <v>0</v>
      </c>
      <c r="DT27" s="33">
        <f>IFERROR(VLOOKUP(G32,$AZ$3:$BN$60,9,0),0)</f>
        <v>0</v>
      </c>
    </row>
    <row r="28" spans="1:124" ht="23.1" customHeight="1" thickBot="1" x14ac:dyDescent="0.3">
      <c r="A28" s="78"/>
      <c r="B28" s="14"/>
      <c r="C28" s="15"/>
      <c r="D28" s="14"/>
      <c r="E28" s="15"/>
      <c r="F28" s="14"/>
      <c r="G28" s="15"/>
      <c r="H28" s="14"/>
      <c r="I28" s="15"/>
      <c r="J28" s="14"/>
      <c r="K28" s="15"/>
      <c r="M28" s="63">
        <f t="shared" si="101"/>
        <v>0</v>
      </c>
      <c r="N28" s="55" t="str">
        <f>IF(DP25=0,"BOŞ",IF(DP25=1,"DERS",IF(DP25&gt;1,"ÇAKIŞMA")))</f>
        <v>BOŞ</v>
      </c>
      <c r="O28" s="55" t="str">
        <f>IF(DP26=0,"BOŞ",IF(DP26=1,"DERS",IF(DP26&gt;1,"ÇAKIŞMA")))</f>
        <v>BOŞ</v>
      </c>
      <c r="P28" s="55" t="str">
        <f>IF(DP27=0,"BOŞ",IF(DP27=1,"DERS",IF(DP27&gt;1,"ÇAKIŞMA")))</f>
        <v>BOŞ</v>
      </c>
      <c r="Q28" s="55" t="str">
        <f>IF(DP28=0,"BOŞ",IF(DP28=1,"DERS",IF(DP28&gt;1,"ÇAKIŞMA")))</f>
        <v>BOŞ</v>
      </c>
      <c r="R28" s="56" t="str">
        <f>IF(DP29=0,"BOŞ",IF(DP29=1,"DERS",IF(DP29&gt;1,"ÇAKIŞMA")))</f>
        <v>BOŞ</v>
      </c>
      <c r="T28" s="9" t="e">
        <f>IF(#REF!&gt;0,#REF!,"")</f>
        <v>#REF!</v>
      </c>
      <c r="U28" s="5">
        <f t="shared" si="2"/>
        <v>0</v>
      </c>
      <c r="V28" s="6">
        <f t="shared" si="3"/>
        <v>0</v>
      </c>
      <c r="W28" s="6">
        <f t="shared" si="4"/>
        <v>0</v>
      </c>
      <c r="X28" s="6">
        <f t="shared" si="5"/>
        <v>0</v>
      </c>
      <c r="Y28" s="6">
        <f t="shared" si="6"/>
        <v>0</v>
      </c>
      <c r="Z28" s="18">
        <f t="shared" si="7"/>
        <v>0</v>
      </c>
      <c r="AA28" s="6">
        <f t="shared" si="8"/>
        <v>0</v>
      </c>
      <c r="AB28" s="6">
        <f t="shared" si="9"/>
        <v>0</v>
      </c>
      <c r="AC28" s="20">
        <f t="shared" si="10"/>
        <v>0</v>
      </c>
      <c r="AD28" s="19">
        <f t="shared" si="11"/>
        <v>0</v>
      </c>
      <c r="AE28" s="19">
        <f t="shared" si="12"/>
        <v>0</v>
      </c>
      <c r="AF28" s="19">
        <f t="shared" si="13"/>
        <v>0</v>
      </c>
      <c r="AG28" s="19">
        <f t="shared" si="14"/>
        <v>0</v>
      </c>
      <c r="AH28" s="21">
        <f t="shared" si="15"/>
        <v>0</v>
      </c>
      <c r="AJ28" s="22" t="e">
        <f>IF(#REF!&gt;0,#REF!,"")</f>
        <v>#REF!</v>
      </c>
      <c r="AK28" s="5">
        <f t="shared" si="16"/>
        <v>0</v>
      </c>
      <c r="AL28" s="6">
        <f t="shared" si="17"/>
        <v>0</v>
      </c>
      <c r="AM28" s="6">
        <f t="shared" si="18"/>
        <v>0</v>
      </c>
      <c r="AN28" s="6">
        <f t="shared" si="19"/>
        <v>0</v>
      </c>
      <c r="AO28" s="6">
        <f t="shared" si="20"/>
        <v>0</v>
      </c>
      <c r="AP28" s="18">
        <f t="shared" si="21"/>
        <v>0</v>
      </c>
      <c r="AQ28" s="6">
        <f t="shared" si="22"/>
        <v>0</v>
      </c>
      <c r="AR28" s="6">
        <f t="shared" si="23"/>
        <v>0</v>
      </c>
      <c r="AS28" s="20">
        <f t="shared" si="24"/>
        <v>0</v>
      </c>
      <c r="AT28" s="19">
        <f t="shared" si="25"/>
        <v>0</v>
      </c>
      <c r="AU28" s="19">
        <f t="shared" si="26"/>
        <v>0</v>
      </c>
      <c r="AV28" s="19">
        <f t="shared" si="27"/>
        <v>0</v>
      </c>
      <c r="AW28" s="19">
        <f t="shared" si="28"/>
        <v>0</v>
      </c>
      <c r="AX28" s="21">
        <f t="shared" si="29"/>
        <v>0</v>
      </c>
      <c r="AZ28" s="22" t="e">
        <f>IF(#REF!&gt;0,#REF!,"")</f>
        <v>#REF!</v>
      </c>
      <c r="BA28" s="5">
        <f t="shared" si="30"/>
        <v>0</v>
      </c>
      <c r="BB28" s="6">
        <f t="shared" si="31"/>
        <v>0</v>
      </c>
      <c r="BC28" s="6">
        <f t="shared" si="32"/>
        <v>0</v>
      </c>
      <c r="BD28" s="6">
        <f t="shared" si="33"/>
        <v>0</v>
      </c>
      <c r="BE28" s="6">
        <f t="shared" si="34"/>
        <v>0</v>
      </c>
      <c r="BF28" s="18">
        <f t="shared" si="35"/>
        <v>0</v>
      </c>
      <c r="BG28" s="6">
        <f t="shared" si="36"/>
        <v>0</v>
      </c>
      <c r="BH28" s="6">
        <f t="shared" si="37"/>
        <v>0</v>
      </c>
      <c r="BI28" s="20">
        <f t="shared" si="38"/>
        <v>0</v>
      </c>
      <c r="BJ28" s="19">
        <f t="shared" si="39"/>
        <v>0</v>
      </c>
      <c r="BK28" s="19">
        <f t="shared" si="40"/>
        <v>0</v>
      </c>
      <c r="BL28" s="19">
        <f t="shared" si="41"/>
        <v>0</v>
      </c>
      <c r="BM28" s="19">
        <f t="shared" si="42"/>
        <v>0</v>
      </c>
      <c r="BN28" s="21">
        <f t="shared" si="43"/>
        <v>0</v>
      </c>
      <c r="BP28" s="22" t="e">
        <f>IF(#REF!&gt;0,#REF!,"")</f>
        <v>#REF!</v>
      </c>
      <c r="BQ28" s="5">
        <f t="shared" si="44"/>
        <v>0</v>
      </c>
      <c r="BR28" s="6">
        <f t="shared" si="45"/>
        <v>0</v>
      </c>
      <c r="BS28" s="6">
        <f t="shared" si="46"/>
        <v>0</v>
      </c>
      <c r="BT28" s="6">
        <f t="shared" si="47"/>
        <v>0</v>
      </c>
      <c r="BU28" s="6">
        <f t="shared" si="48"/>
        <v>0</v>
      </c>
      <c r="BV28" s="18">
        <f t="shared" si="49"/>
        <v>0</v>
      </c>
      <c r="BW28" s="6">
        <f t="shared" si="50"/>
        <v>0</v>
      </c>
      <c r="BX28" s="6">
        <f t="shared" si="51"/>
        <v>0</v>
      </c>
      <c r="BY28" s="20">
        <f t="shared" si="52"/>
        <v>0</v>
      </c>
      <c r="BZ28" s="19">
        <f t="shared" si="53"/>
        <v>0</v>
      </c>
      <c r="CA28" s="19">
        <f t="shared" si="54"/>
        <v>0</v>
      </c>
      <c r="CB28" s="19">
        <f t="shared" si="55"/>
        <v>0</v>
      </c>
      <c r="CC28" s="19">
        <f t="shared" si="56"/>
        <v>0</v>
      </c>
      <c r="CD28" s="21">
        <f t="shared" si="57"/>
        <v>0</v>
      </c>
      <c r="CF28" s="22" t="e">
        <f>IF(#REF!&gt;0,#REF!,"")</f>
        <v>#REF!</v>
      </c>
      <c r="CG28" s="5">
        <f t="shared" si="58"/>
        <v>0</v>
      </c>
      <c r="CH28" s="6">
        <f t="shared" si="59"/>
        <v>0</v>
      </c>
      <c r="CI28" s="6">
        <f t="shared" si="60"/>
        <v>0</v>
      </c>
      <c r="CJ28" s="6">
        <f t="shared" si="61"/>
        <v>0</v>
      </c>
      <c r="CK28" s="6">
        <f t="shared" si="62"/>
        <v>0</v>
      </c>
      <c r="CL28" s="18">
        <f t="shared" si="63"/>
        <v>0</v>
      </c>
      <c r="CM28" s="6">
        <f t="shared" si="64"/>
        <v>0</v>
      </c>
      <c r="CN28" s="6">
        <f t="shared" si="65"/>
        <v>0</v>
      </c>
      <c r="CO28" s="20">
        <f t="shared" si="66"/>
        <v>0</v>
      </c>
      <c r="CP28" s="19">
        <f t="shared" si="67"/>
        <v>0</v>
      </c>
      <c r="CQ28" s="19">
        <f t="shared" si="68"/>
        <v>0</v>
      </c>
      <c r="CR28" s="19">
        <f t="shared" si="69"/>
        <v>0</v>
      </c>
      <c r="CS28" s="19">
        <f t="shared" si="70"/>
        <v>0</v>
      </c>
      <c r="CT28" s="21">
        <f t="shared" si="71"/>
        <v>0</v>
      </c>
      <c r="CV28" s="24" t="e">
        <f>IF(#REF!&gt;0,#REF!,"")</f>
        <v>#REF!</v>
      </c>
      <c r="CW28" s="42">
        <f t="shared" si="87"/>
        <v>0</v>
      </c>
      <c r="CX28" s="42">
        <f t="shared" si="88"/>
        <v>0</v>
      </c>
      <c r="CY28" s="42">
        <f t="shared" si="89"/>
        <v>0</v>
      </c>
      <c r="CZ28" s="42">
        <f t="shared" si="90"/>
        <v>0</v>
      </c>
      <c r="DA28" s="42">
        <f t="shared" si="91"/>
        <v>0</v>
      </c>
      <c r="DB28" s="42">
        <f t="shared" si="92"/>
        <v>0</v>
      </c>
      <c r="DC28" s="42">
        <f t="shared" si="93"/>
        <v>0</v>
      </c>
      <c r="DD28" s="42">
        <f t="shared" si="94"/>
        <v>0</v>
      </c>
      <c r="DE28" s="43">
        <f t="shared" si="95"/>
        <v>0</v>
      </c>
      <c r="DF28" s="43">
        <f t="shared" si="96"/>
        <v>0</v>
      </c>
      <c r="DG28" s="43">
        <f t="shared" si="97"/>
        <v>0</v>
      </c>
      <c r="DH28" s="43">
        <f t="shared" si="98"/>
        <v>0</v>
      </c>
      <c r="DI28" s="43">
        <f t="shared" si="99"/>
        <v>0</v>
      </c>
      <c r="DJ28" s="44">
        <f t="shared" si="100"/>
        <v>0</v>
      </c>
      <c r="DL28" s="39" t="s">
        <v>9</v>
      </c>
      <c r="DM28" s="28">
        <f>IFERROR(VLOOKUP(I25,$BP$3:$CD$60,2,0),0)</f>
        <v>0</v>
      </c>
      <c r="DN28" s="29">
        <f>IFERROR(VLOOKUP(I26,$BP$3:$CD$60,3,0),0)</f>
        <v>0</v>
      </c>
      <c r="DO28" s="29">
        <f>IFERROR(VLOOKUP(I27,$BP$3:$CD$60,4,0),0)</f>
        <v>0</v>
      </c>
      <c r="DP28" s="29">
        <f>IFERROR(VLOOKUP(I28,$BP$3:$CD$60,5,0),0)</f>
        <v>0</v>
      </c>
      <c r="DQ28" s="29">
        <f>IFERROR(VLOOKUP(I29,$BP$3:$CD$60,6,0),0)</f>
        <v>0</v>
      </c>
      <c r="DR28" s="29">
        <f>IFERROR(VLOOKUP(I30,$BP$3:$CD$60,7,0),0)</f>
        <v>0</v>
      </c>
      <c r="DS28" s="29">
        <f>IFERROR(VLOOKUP(I31,$BP$3:$CD$60,8,0),0)</f>
        <v>0</v>
      </c>
      <c r="DT28" s="33">
        <f>IFERROR(VLOOKUP(I32,$BP$3:$CD$60,9,0),0)</f>
        <v>0</v>
      </c>
    </row>
    <row r="29" spans="1:124" ht="23.1" customHeight="1" thickBot="1" x14ac:dyDescent="0.3">
      <c r="A29" s="78"/>
      <c r="B29" s="14"/>
      <c r="C29" s="15"/>
      <c r="D29" s="14"/>
      <c r="E29" s="15"/>
      <c r="F29" s="14"/>
      <c r="G29" s="15"/>
      <c r="H29" s="14"/>
      <c r="I29" s="15"/>
      <c r="J29" s="14"/>
      <c r="K29" s="15"/>
      <c r="M29" s="63">
        <f t="shared" si="101"/>
        <v>0</v>
      </c>
      <c r="N29" s="55" t="str">
        <f>IF(DQ25=0,"BOŞ",IF(DQ25=1,"DERS",IF(DQ25&gt;1,"ÇAKIŞMA")))</f>
        <v>BOŞ</v>
      </c>
      <c r="O29" s="55" t="str">
        <f>IF(DQ26=0,"BOŞ",IF(DQ26=1,"DERS",IF(DQ26&gt;1,"ÇAKIŞMA")))</f>
        <v>BOŞ</v>
      </c>
      <c r="P29" s="55" t="str">
        <f>IF(DQ27=0,"BOŞ",IF(DQ27=1,"DERS",IF(DQ27&gt;1,"ÇAKIŞMA")))</f>
        <v>BOŞ</v>
      </c>
      <c r="Q29" s="55" t="str">
        <f>IF(DQ28=0,"BOŞ",IF(DQ28=1,"DERS",IF(DQ28&gt;1,"ÇAKIŞMA")))</f>
        <v>BOŞ</v>
      </c>
      <c r="R29" s="56" t="str">
        <f>IF(DQ29=0,"BOŞ",IF(DQ29=1,"DERS",IF(DQ29&gt;1,"ÇAKIŞMA")))</f>
        <v>BOŞ</v>
      </c>
      <c r="T29" s="9" t="e">
        <f>IF(#REF!&gt;0,#REF!,"")</f>
        <v>#REF!</v>
      </c>
      <c r="U29" s="5">
        <f t="shared" si="2"/>
        <v>0</v>
      </c>
      <c r="V29" s="6">
        <f t="shared" si="3"/>
        <v>0</v>
      </c>
      <c r="W29" s="6">
        <f t="shared" si="4"/>
        <v>0</v>
      </c>
      <c r="X29" s="6">
        <f t="shared" si="5"/>
        <v>0</v>
      </c>
      <c r="Y29" s="6">
        <f t="shared" si="6"/>
        <v>0</v>
      </c>
      <c r="Z29" s="18">
        <f t="shared" si="7"/>
        <v>0</v>
      </c>
      <c r="AA29" s="6">
        <f t="shared" si="8"/>
        <v>0</v>
      </c>
      <c r="AB29" s="6">
        <f t="shared" si="9"/>
        <v>0</v>
      </c>
      <c r="AC29" s="20">
        <f t="shared" si="10"/>
        <v>0</v>
      </c>
      <c r="AD29" s="19">
        <f t="shared" si="11"/>
        <v>0</v>
      </c>
      <c r="AE29" s="19">
        <f t="shared" si="12"/>
        <v>0</v>
      </c>
      <c r="AF29" s="19">
        <f t="shared" si="13"/>
        <v>0</v>
      </c>
      <c r="AG29" s="19">
        <f t="shared" si="14"/>
        <v>0</v>
      </c>
      <c r="AH29" s="21">
        <f t="shared" si="15"/>
        <v>0</v>
      </c>
      <c r="AJ29" s="22" t="e">
        <f>IF(#REF!&gt;0,#REF!,"")</f>
        <v>#REF!</v>
      </c>
      <c r="AK29" s="5">
        <f t="shared" si="16"/>
        <v>0</v>
      </c>
      <c r="AL29" s="6">
        <f t="shared" si="17"/>
        <v>0</v>
      </c>
      <c r="AM29" s="6">
        <f t="shared" si="18"/>
        <v>0</v>
      </c>
      <c r="AN29" s="6">
        <f t="shared" si="19"/>
        <v>0</v>
      </c>
      <c r="AO29" s="6">
        <f t="shared" si="20"/>
        <v>0</v>
      </c>
      <c r="AP29" s="18">
        <f t="shared" si="21"/>
        <v>0</v>
      </c>
      <c r="AQ29" s="6">
        <f t="shared" si="22"/>
        <v>0</v>
      </c>
      <c r="AR29" s="6">
        <f t="shared" si="23"/>
        <v>0</v>
      </c>
      <c r="AS29" s="20">
        <f t="shared" si="24"/>
        <v>0</v>
      </c>
      <c r="AT29" s="19">
        <f t="shared" si="25"/>
        <v>0</v>
      </c>
      <c r="AU29" s="19">
        <f t="shared" si="26"/>
        <v>0</v>
      </c>
      <c r="AV29" s="19">
        <f t="shared" si="27"/>
        <v>0</v>
      </c>
      <c r="AW29" s="19">
        <f t="shared" si="28"/>
        <v>0</v>
      </c>
      <c r="AX29" s="21">
        <f t="shared" si="29"/>
        <v>0</v>
      </c>
      <c r="AZ29" s="22" t="e">
        <f>IF(#REF!&gt;0,#REF!,"")</f>
        <v>#REF!</v>
      </c>
      <c r="BA29" s="5">
        <f t="shared" si="30"/>
        <v>0</v>
      </c>
      <c r="BB29" s="6">
        <f t="shared" si="31"/>
        <v>0</v>
      </c>
      <c r="BC29" s="6">
        <f t="shared" si="32"/>
        <v>0</v>
      </c>
      <c r="BD29" s="6">
        <f t="shared" si="33"/>
        <v>0</v>
      </c>
      <c r="BE29" s="6">
        <f t="shared" si="34"/>
        <v>0</v>
      </c>
      <c r="BF29" s="18">
        <f t="shared" si="35"/>
        <v>0</v>
      </c>
      <c r="BG29" s="6">
        <f t="shared" si="36"/>
        <v>0</v>
      </c>
      <c r="BH29" s="6">
        <f t="shared" si="37"/>
        <v>0</v>
      </c>
      <c r="BI29" s="20">
        <f t="shared" si="38"/>
        <v>0</v>
      </c>
      <c r="BJ29" s="19">
        <f t="shared" si="39"/>
        <v>0</v>
      </c>
      <c r="BK29" s="19">
        <f t="shared" si="40"/>
        <v>0</v>
      </c>
      <c r="BL29" s="19">
        <f t="shared" si="41"/>
        <v>0</v>
      </c>
      <c r="BM29" s="19">
        <f t="shared" si="42"/>
        <v>0</v>
      </c>
      <c r="BN29" s="21">
        <f t="shared" si="43"/>
        <v>0</v>
      </c>
      <c r="BP29" s="22" t="e">
        <f>IF(#REF!&gt;0,#REF!,"")</f>
        <v>#REF!</v>
      </c>
      <c r="BQ29" s="5">
        <f t="shared" si="44"/>
        <v>0</v>
      </c>
      <c r="BR29" s="6">
        <f t="shared" si="45"/>
        <v>0</v>
      </c>
      <c r="BS29" s="6">
        <f t="shared" si="46"/>
        <v>0</v>
      </c>
      <c r="BT29" s="6">
        <f t="shared" si="47"/>
        <v>0</v>
      </c>
      <c r="BU29" s="6">
        <f t="shared" si="48"/>
        <v>0</v>
      </c>
      <c r="BV29" s="18">
        <f t="shared" si="49"/>
        <v>0</v>
      </c>
      <c r="BW29" s="6">
        <f t="shared" si="50"/>
        <v>0</v>
      </c>
      <c r="BX29" s="6">
        <f t="shared" si="51"/>
        <v>0</v>
      </c>
      <c r="BY29" s="20">
        <f t="shared" si="52"/>
        <v>0</v>
      </c>
      <c r="BZ29" s="19">
        <f t="shared" si="53"/>
        <v>0</v>
      </c>
      <c r="CA29" s="19">
        <f t="shared" si="54"/>
        <v>0</v>
      </c>
      <c r="CB29" s="19">
        <f t="shared" si="55"/>
        <v>0</v>
      </c>
      <c r="CC29" s="19">
        <f t="shared" si="56"/>
        <v>0</v>
      </c>
      <c r="CD29" s="21">
        <f t="shared" si="57"/>
        <v>0</v>
      </c>
      <c r="CF29" s="22" t="e">
        <f>IF(#REF!&gt;0,#REF!,"")</f>
        <v>#REF!</v>
      </c>
      <c r="CG29" s="5">
        <f t="shared" si="58"/>
        <v>0</v>
      </c>
      <c r="CH29" s="6">
        <f t="shared" si="59"/>
        <v>0</v>
      </c>
      <c r="CI29" s="6">
        <f t="shared" si="60"/>
        <v>0</v>
      </c>
      <c r="CJ29" s="6">
        <f t="shared" si="61"/>
        <v>0</v>
      </c>
      <c r="CK29" s="6">
        <f t="shared" si="62"/>
        <v>0</v>
      </c>
      <c r="CL29" s="18">
        <f t="shared" si="63"/>
        <v>0</v>
      </c>
      <c r="CM29" s="6">
        <f t="shared" si="64"/>
        <v>0</v>
      </c>
      <c r="CN29" s="6">
        <f t="shared" si="65"/>
        <v>0</v>
      </c>
      <c r="CO29" s="20">
        <f t="shared" si="66"/>
        <v>0</v>
      </c>
      <c r="CP29" s="19">
        <f t="shared" si="67"/>
        <v>0</v>
      </c>
      <c r="CQ29" s="19">
        <f t="shared" si="68"/>
        <v>0</v>
      </c>
      <c r="CR29" s="19">
        <f t="shared" si="69"/>
        <v>0</v>
      </c>
      <c r="CS29" s="19">
        <f t="shared" si="70"/>
        <v>0</v>
      </c>
      <c r="CT29" s="21">
        <f t="shared" si="71"/>
        <v>0</v>
      </c>
      <c r="CV29" s="24" t="e">
        <f>IF(#REF!&gt;0,#REF!,"")</f>
        <v>#REF!</v>
      </c>
      <c r="CW29" s="42">
        <f t="shared" ref="CW29:CW50" si="102">U29+AK29+BA29+BQ29+CG29</f>
        <v>0</v>
      </c>
      <c r="CX29" s="42">
        <f t="shared" ref="CX29:CX50" si="103">V29+AL29+BB29+BR29+CH29</f>
        <v>0</v>
      </c>
      <c r="CY29" s="42">
        <f t="shared" ref="CY29:CY50" si="104">W29+AM29+BC29+BS29+CI29</f>
        <v>0</v>
      </c>
      <c r="CZ29" s="42">
        <f t="shared" ref="CZ29:CZ50" si="105">X29+AN29+BD29+BT29+CJ29</f>
        <v>0</v>
      </c>
      <c r="DA29" s="42">
        <f t="shared" ref="DA29:DA50" si="106">Y29+AO29+BE29+BU29+CK29</f>
        <v>0</v>
      </c>
      <c r="DB29" s="42">
        <f t="shared" ref="DB29:DB50" si="107">Z29+AP29+BF29+BV29+CL29</f>
        <v>0</v>
      </c>
      <c r="DC29" s="42">
        <f t="shared" ref="DC29:DC50" si="108">AA29+AQ29+BG29+BW29+CM29</f>
        <v>0</v>
      </c>
      <c r="DD29" s="42">
        <f t="shared" ref="DD29:DD50" si="109">AB29+AR29+BH29+BX29+CN29</f>
        <v>0</v>
      </c>
      <c r="DE29" s="43">
        <f t="shared" ref="DE29:DE50" si="110">AC29+AS29+BI29+BY29+CO29</f>
        <v>0</v>
      </c>
      <c r="DF29" s="43">
        <f t="shared" ref="DF29:DF50" si="111">AD29+AT29+BJ29+BZ29+CP29</f>
        <v>0</v>
      </c>
      <c r="DG29" s="43">
        <f t="shared" ref="DG29:DG50" si="112">AE29+AU29+BK29+CA29+CQ29</f>
        <v>0</v>
      </c>
      <c r="DH29" s="43">
        <f t="shared" ref="DH29:DH50" si="113">AF29+AV29+BL29+CB29+CR29</f>
        <v>0</v>
      </c>
      <c r="DI29" s="43">
        <f t="shared" ref="DI29:DI50" si="114">AG29+AW29+BM29+CC29+CS29</f>
        <v>0</v>
      </c>
      <c r="DJ29" s="44">
        <f t="shared" ref="DJ29:DJ50" si="115">AH29+AX29+BN29+CD29+CT29</f>
        <v>0</v>
      </c>
      <c r="DL29" s="40" t="s">
        <v>10</v>
      </c>
      <c r="DM29" s="30">
        <f>IFERROR(VLOOKUP(K25,$CF$3:$CT$60,2,0),0)</f>
        <v>0</v>
      </c>
      <c r="DN29" s="31">
        <f>IFERROR(VLOOKUP(K26,$CF$3:$CT$60,3,0),0)</f>
        <v>0</v>
      </c>
      <c r="DO29" s="31">
        <f>IFERROR(VLOOKUP(K27,$CF$3:$CT$60,4,0),0)</f>
        <v>0</v>
      </c>
      <c r="DP29" s="31">
        <f>IFERROR(VLOOKUP(K28,$CF$3:$CT$60,5,0),0)</f>
        <v>0</v>
      </c>
      <c r="DQ29" s="31">
        <f>IFERROR(VLOOKUP(K29,$CF$3:$CT$60,6,0),0)</f>
        <v>0</v>
      </c>
      <c r="DR29" s="31">
        <f>IFERROR(VLOOKUP(K30,$CF$3:$CT$60,7,0),0)</f>
        <v>0</v>
      </c>
      <c r="DS29" s="31">
        <f>IFERROR(VLOOKUP(K31,$CF$3:$CT$60,8,0),0)</f>
        <v>0</v>
      </c>
      <c r="DT29" s="34">
        <f>IFERROR(VLOOKUP(K32,$CF$3:$CT$60,9,0),0)</f>
        <v>0</v>
      </c>
    </row>
    <row r="30" spans="1:124" ht="23.1" customHeight="1" thickBot="1" x14ac:dyDescent="0.3">
      <c r="A30" s="78"/>
      <c r="B30" s="14"/>
      <c r="C30" s="15"/>
      <c r="D30" s="14"/>
      <c r="E30" s="15"/>
      <c r="F30" s="14"/>
      <c r="G30" s="15"/>
      <c r="H30" s="14"/>
      <c r="I30" s="15"/>
      <c r="J30" s="14"/>
      <c r="K30" s="15"/>
      <c r="M30" s="63">
        <f t="shared" si="101"/>
        <v>0</v>
      </c>
      <c r="N30" s="55" t="str">
        <f>IF(DR25=0,"BOŞ",IF(DR25=1,"DERS",IF(DR25&gt;1,"ÇAKIŞMA")))</f>
        <v>BOŞ</v>
      </c>
      <c r="O30" s="55" t="str">
        <f>IF(DR26=0,"BOŞ",IF(DR26=1,"DERS",IF(DR26&gt;1,"ÇAKIŞMA")))</f>
        <v>BOŞ</v>
      </c>
      <c r="P30" s="55" t="str">
        <f>IF(DR27=0,"BOŞ",IF(DR27=1,"DERS",IF(DR27&gt;1,"ÇAKIŞMA")))</f>
        <v>BOŞ</v>
      </c>
      <c r="Q30" s="55" t="str">
        <f>IF(DR28=0,"BOŞ",IF(DR28=1,"DERS",IF(DR28&gt;1,"ÇAKIŞMA")))</f>
        <v>BOŞ</v>
      </c>
      <c r="R30" s="56" t="str">
        <f>IF(DR29=0,"BOŞ",IF(DR29=1,"DERS",IF(DR29&gt;1,"ÇAKIŞMA")))</f>
        <v>BOŞ</v>
      </c>
      <c r="T30" s="9" t="e">
        <f>IF(#REF!&gt;0,#REF!,"")</f>
        <v>#REF!</v>
      </c>
      <c r="U30" s="5">
        <f t="shared" si="2"/>
        <v>0</v>
      </c>
      <c r="V30" s="6">
        <f t="shared" si="3"/>
        <v>0</v>
      </c>
      <c r="W30" s="6">
        <f t="shared" si="4"/>
        <v>0</v>
      </c>
      <c r="X30" s="6">
        <f t="shared" si="5"/>
        <v>0</v>
      </c>
      <c r="Y30" s="6">
        <f t="shared" si="6"/>
        <v>0</v>
      </c>
      <c r="Z30" s="18">
        <f t="shared" si="7"/>
        <v>0</v>
      </c>
      <c r="AA30" s="6">
        <f t="shared" si="8"/>
        <v>0</v>
      </c>
      <c r="AB30" s="6">
        <f t="shared" si="9"/>
        <v>0</v>
      </c>
      <c r="AC30" s="20">
        <f t="shared" si="10"/>
        <v>0</v>
      </c>
      <c r="AD30" s="19">
        <f t="shared" si="11"/>
        <v>0</v>
      </c>
      <c r="AE30" s="19">
        <f t="shared" si="12"/>
        <v>0</v>
      </c>
      <c r="AF30" s="19">
        <f t="shared" si="13"/>
        <v>0</v>
      </c>
      <c r="AG30" s="19">
        <f t="shared" si="14"/>
        <v>0</v>
      </c>
      <c r="AH30" s="21">
        <f t="shared" si="15"/>
        <v>0</v>
      </c>
      <c r="AJ30" s="22" t="e">
        <f>IF(#REF!&gt;0,#REF!,"")</f>
        <v>#REF!</v>
      </c>
      <c r="AK30" s="5">
        <f t="shared" si="16"/>
        <v>0</v>
      </c>
      <c r="AL30" s="6">
        <f t="shared" si="17"/>
        <v>0</v>
      </c>
      <c r="AM30" s="6">
        <f t="shared" si="18"/>
        <v>0</v>
      </c>
      <c r="AN30" s="6">
        <f t="shared" si="19"/>
        <v>0</v>
      </c>
      <c r="AO30" s="6">
        <f t="shared" si="20"/>
        <v>0</v>
      </c>
      <c r="AP30" s="18">
        <f t="shared" si="21"/>
        <v>0</v>
      </c>
      <c r="AQ30" s="6">
        <f t="shared" si="22"/>
        <v>0</v>
      </c>
      <c r="AR30" s="6">
        <f t="shared" si="23"/>
        <v>0</v>
      </c>
      <c r="AS30" s="20">
        <f t="shared" si="24"/>
        <v>0</v>
      </c>
      <c r="AT30" s="19">
        <f t="shared" si="25"/>
        <v>0</v>
      </c>
      <c r="AU30" s="19">
        <f t="shared" si="26"/>
        <v>0</v>
      </c>
      <c r="AV30" s="19">
        <f t="shared" si="27"/>
        <v>0</v>
      </c>
      <c r="AW30" s="19">
        <f t="shared" si="28"/>
        <v>0</v>
      </c>
      <c r="AX30" s="21">
        <f t="shared" si="29"/>
        <v>0</v>
      </c>
      <c r="AZ30" s="22" t="e">
        <f>IF(#REF!&gt;0,#REF!,"")</f>
        <v>#REF!</v>
      </c>
      <c r="BA30" s="5">
        <f t="shared" si="30"/>
        <v>0</v>
      </c>
      <c r="BB30" s="6">
        <f t="shared" si="31"/>
        <v>0</v>
      </c>
      <c r="BC30" s="6">
        <f t="shared" si="32"/>
        <v>0</v>
      </c>
      <c r="BD30" s="6">
        <f t="shared" si="33"/>
        <v>0</v>
      </c>
      <c r="BE30" s="6">
        <f t="shared" si="34"/>
        <v>0</v>
      </c>
      <c r="BF30" s="18">
        <f t="shared" si="35"/>
        <v>0</v>
      </c>
      <c r="BG30" s="6">
        <f t="shared" si="36"/>
        <v>0</v>
      </c>
      <c r="BH30" s="6">
        <f t="shared" si="37"/>
        <v>0</v>
      </c>
      <c r="BI30" s="20">
        <f t="shared" si="38"/>
        <v>0</v>
      </c>
      <c r="BJ30" s="19">
        <f t="shared" si="39"/>
        <v>0</v>
      </c>
      <c r="BK30" s="19">
        <f t="shared" si="40"/>
        <v>0</v>
      </c>
      <c r="BL30" s="19">
        <f t="shared" si="41"/>
        <v>0</v>
      </c>
      <c r="BM30" s="19">
        <f t="shared" si="42"/>
        <v>0</v>
      </c>
      <c r="BN30" s="21">
        <f t="shared" si="43"/>
        <v>0</v>
      </c>
      <c r="BP30" s="22" t="e">
        <f>IF(#REF!&gt;0,#REF!,"")</f>
        <v>#REF!</v>
      </c>
      <c r="BQ30" s="5">
        <f t="shared" si="44"/>
        <v>0</v>
      </c>
      <c r="BR30" s="6">
        <f t="shared" si="45"/>
        <v>0</v>
      </c>
      <c r="BS30" s="6">
        <f t="shared" si="46"/>
        <v>0</v>
      </c>
      <c r="BT30" s="6">
        <f t="shared" si="47"/>
        <v>0</v>
      </c>
      <c r="BU30" s="6">
        <f t="shared" si="48"/>
        <v>0</v>
      </c>
      <c r="BV30" s="18">
        <f t="shared" si="49"/>
        <v>0</v>
      </c>
      <c r="BW30" s="6">
        <f t="shared" si="50"/>
        <v>0</v>
      </c>
      <c r="BX30" s="6">
        <f t="shared" si="51"/>
        <v>0</v>
      </c>
      <c r="BY30" s="20">
        <f t="shared" si="52"/>
        <v>0</v>
      </c>
      <c r="BZ30" s="19">
        <f t="shared" si="53"/>
        <v>0</v>
      </c>
      <c r="CA30" s="19">
        <f t="shared" si="54"/>
        <v>0</v>
      </c>
      <c r="CB30" s="19">
        <f t="shared" si="55"/>
        <v>0</v>
      </c>
      <c r="CC30" s="19">
        <f t="shared" si="56"/>
        <v>0</v>
      </c>
      <c r="CD30" s="21">
        <f t="shared" si="57"/>
        <v>0</v>
      </c>
      <c r="CF30" s="22" t="e">
        <f>IF(#REF!&gt;0,#REF!,"")</f>
        <v>#REF!</v>
      </c>
      <c r="CG30" s="5">
        <f t="shared" si="58"/>
        <v>0</v>
      </c>
      <c r="CH30" s="6">
        <f t="shared" si="59"/>
        <v>0</v>
      </c>
      <c r="CI30" s="6">
        <f t="shared" si="60"/>
        <v>0</v>
      </c>
      <c r="CJ30" s="6">
        <f t="shared" si="61"/>
        <v>0</v>
      </c>
      <c r="CK30" s="6">
        <f t="shared" si="62"/>
        <v>0</v>
      </c>
      <c r="CL30" s="18">
        <f t="shared" si="63"/>
        <v>0</v>
      </c>
      <c r="CM30" s="6">
        <f t="shared" si="64"/>
        <v>0</v>
      </c>
      <c r="CN30" s="6">
        <f t="shared" si="65"/>
        <v>0</v>
      </c>
      <c r="CO30" s="20">
        <f t="shared" si="66"/>
        <v>0</v>
      </c>
      <c r="CP30" s="19">
        <f t="shared" si="67"/>
        <v>0</v>
      </c>
      <c r="CQ30" s="19">
        <f t="shared" si="68"/>
        <v>0</v>
      </c>
      <c r="CR30" s="19">
        <f t="shared" si="69"/>
        <v>0</v>
      </c>
      <c r="CS30" s="19">
        <f t="shared" si="70"/>
        <v>0</v>
      </c>
      <c r="CT30" s="21">
        <f t="shared" si="71"/>
        <v>0</v>
      </c>
      <c r="CV30" s="24" t="e">
        <f>IF(#REF!&gt;0,#REF!,"")</f>
        <v>#REF!</v>
      </c>
      <c r="CW30" s="42">
        <f t="shared" si="102"/>
        <v>0</v>
      </c>
      <c r="CX30" s="42">
        <f t="shared" si="103"/>
        <v>0</v>
      </c>
      <c r="CY30" s="42">
        <f t="shared" si="104"/>
        <v>0</v>
      </c>
      <c r="CZ30" s="42">
        <f t="shared" si="105"/>
        <v>0</v>
      </c>
      <c r="DA30" s="42">
        <f t="shared" si="106"/>
        <v>0</v>
      </c>
      <c r="DB30" s="42">
        <f t="shared" si="107"/>
        <v>0</v>
      </c>
      <c r="DC30" s="42">
        <f t="shared" si="108"/>
        <v>0</v>
      </c>
      <c r="DD30" s="42">
        <f t="shared" si="109"/>
        <v>0</v>
      </c>
      <c r="DE30" s="43">
        <f t="shared" si="110"/>
        <v>0</v>
      </c>
      <c r="DF30" s="43">
        <f t="shared" si="111"/>
        <v>0</v>
      </c>
      <c r="DG30" s="43">
        <f t="shared" si="112"/>
        <v>0</v>
      </c>
      <c r="DH30" s="43">
        <f t="shared" si="113"/>
        <v>0</v>
      </c>
      <c r="DI30" s="43">
        <f t="shared" si="114"/>
        <v>0</v>
      </c>
      <c r="DJ30" s="44">
        <f t="shared" si="115"/>
        <v>0</v>
      </c>
    </row>
    <row r="31" spans="1:124" ht="23.1" customHeight="1" thickBot="1" x14ac:dyDescent="0.3">
      <c r="A31" s="78"/>
      <c r="B31" s="14"/>
      <c r="C31" s="15"/>
      <c r="D31" s="14"/>
      <c r="E31" s="15"/>
      <c r="F31" s="14"/>
      <c r="G31" s="15"/>
      <c r="H31" s="14"/>
      <c r="I31" s="15"/>
      <c r="J31" s="14"/>
      <c r="K31" s="15"/>
      <c r="M31" s="63">
        <f t="shared" si="101"/>
        <v>0</v>
      </c>
      <c r="N31" s="55" t="str">
        <f>IF(DS25=0,"BOŞ",IF(DS25=1,"DERS",IF(DS25&gt;1,"ÇAKIŞMA")))</f>
        <v>BOŞ</v>
      </c>
      <c r="O31" s="55" t="str">
        <f>IF(DS26=0,"BOŞ",IF(DS26=1,"DERS",IF(DS26&gt;1,"ÇAKIŞMA")))</f>
        <v>BOŞ</v>
      </c>
      <c r="P31" s="55" t="str">
        <f>IF(DS27=0,"BOŞ",IF(DS27=1,"DERS",IF(DS27&gt;1,"ÇAKIŞMA")))</f>
        <v>BOŞ</v>
      </c>
      <c r="Q31" s="55" t="str">
        <f>IF(DS28=0,"BOŞ",IF(DS28=1,"DERS",IF(DS28&gt;1,"ÇAKIŞMA")))</f>
        <v>BOŞ</v>
      </c>
      <c r="R31" s="56" t="str">
        <f>IF(DS29=0,"BOŞ",IF(DS29=1,"DERS",IF(DS29&gt;1,"ÇAKIŞMA")))</f>
        <v>BOŞ</v>
      </c>
      <c r="T31" s="9" t="e">
        <f>IF(#REF!&gt;0,#REF!,"")</f>
        <v>#REF!</v>
      </c>
      <c r="U31" s="5">
        <f t="shared" si="2"/>
        <v>0</v>
      </c>
      <c r="V31" s="6">
        <f t="shared" si="3"/>
        <v>0</v>
      </c>
      <c r="W31" s="6">
        <f t="shared" si="4"/>
        <v>0</v>
      </c>
      <c r="X31" s="6">
        <f t="shared" si="5"/>
        <v>0</v>
      </c>
      <c r="Y31" s="6">
        <f t="shared" si="6"/>
        <v>0</v>
      </c>
      <c r="Z31" s="18">
        <f t="shared" si="7"/>
        <v>0</v>
      </c>
      <c r="AA31" s="6">
        <f t="shared" si="8"/>
        <v>0</v>
      </c>
      <c r="AB31" s="6">
        <f t="shared" si="9"/>
        <v>0</v>
      </c>
      <c r="AC31" s="20">
        <f t="shared" si="10"/>
        <v>0</v>
      </c>
      <c r="AD31" s="19">
        <f t="shared" si="11"/>
        <v>0</v>
      </c>
      <c r="AE31" s="19">
        <f t="shared" si="12"/>
        <v>0</v>
      </c>
      <c r="AF31" s="19">
        <f t="shared" si="13"/>
        <v>0</v>
      </c>
      <c r="AG31" s="19">
        <f t="shared" si="14"/>
        <v>0</v>
      </c>
      <c r="AH31" s="21">
        <f t="shared" si="15"/>
        <v>0</v>
      </c>
      <c r="AJ31" s="22" t="e">
        <f>IF(#REF!&gt;0,#REF!,"")</f>
        <v>#REF!</v>
      </c>
      <c r="AK31" s="5">
        <f t="shared" si="16"/>
        <v>0</v>
      </c>
      <c r="AL31" s="6">
        <f t="shared" si="17"/>
        <v>0</v>
      </c>
      <c r="AM31" s="6">
        <f t="shared" si="18"/>
        <v>0</v>
      </c>
      <c r="AN31" s="6">
        <f t="shared" si="19"/>
        <v>0</v>
      </c>
      <c r="AO31" s="6">
        <f t="shared" si="20"/>
        <v>0</v>
      </c>
      <c r="AP31" s="18">
        <f t="shared" si="21"/>
        <v>0</v>
      </c>
      <c r="AQ31" s="6">
        <f t="shared" si="22"/>
        <v>0</v>
      </c>
      <c r="AR31" s="6">
        <f t="shared" si="23"/>
        <v>0</v>
      </c>
      <c r="AS31" s="20">
        <f t="shared" si="24"/>
        <v>0</v>
      </c>
      <c r="AT31" s="19">
        <f t="shared" si="25"/>
        <v>0</v>
      </c>
      <c r="AU31" s="19">
        <f t="shared" si="26"/>
        <v>0</v>
      </c>
      <c r="AV31" s="19">
        <f t="shared" si="27"/>
        <v>0</v>
      </c>
      <c r="AW31" s="19">
        <f t="shared" si="28"/>
        <v>0</v>
      </c>
      <c r="AX31" s="21">
        <f t="shared" si="29"/>
        <v>0</v>
      </c>
      <c r="AZ31" s="22" t="e">
        <f>IF(#REF!&gt;0,#REF!,"")</f>
        <v>#REF!</v>
      </c>
      <c r="BA31" s="5">
        <f t="shared" si="30"/>
        <v>0</v>
      </c>
      <c r="BB31" s="6">
        <f t="shared" si="31"/>
        <v>0</v>
      </c>
      <c r="BC31" s="6">
        <f t="shared" si="32"/>
        <v>0</v>
      </c>
      <c r="BD31" s="6">
        <f t="shared" si="33"/>
        <v>0</v>
      </c>
      <c r="BE31" s="6">
        <f t="shared" si="34"/>
        <v>0</v>
      </c>
      <c r="BF31" s="18">
        <f t="shared" si="35"/>
        <v>0</v>
      </c>
      <c r="BG31" s="6">
        <f t="shared" si="36"/>
        <v>0</v>
      </c>
      <c r="BH31" s="6">
        <f t="shared" si="37"/>
        <v>0</v>
      </c>
      <c r="BI31" s="20">
        <f t="shared" si="38"/>
        <v>0</v>
      </c>
      <c r="BJ31" s="19">
        <f t="shared" si="39"/>
        <v>0</v>
      </c>
      <c r="BK31" s="19">
        <f t="shared" si="40"/>
        <v>0</v>
      </c>
      <c r="BL31" s="19">
        <f t="shared" si="41"/>
        <v>0</v>
      </c>
      <c r="BM31" s="19">
        <f t="shared" si="42"/>
        <v>0</v>
      </c>
      <c r="BN31" s="21">
        <f t="shared" si="43"/>
        <v>0</v>
      </c>
      <c r="BP31" s="22" t="e">
        <f>IF(#REF!&gt;0,#REF!,"")</f>
        <v>#REF!</v>
      </c>
      <c r="BQ31" s="5">
        <f t="shared" si="44"/>
        <v>0</v>
      </c>
      <c r="BR31" s="6">
        <f t="shared" si="45"/>
        <v>0</v>
      </c>
      <c r="BS31" s="6">
        <f t="shared" si="46"/>
        <v>0</v>
      </c>
      <c r="BT31" s="6">
        <f t="shared" si="47"/>
        <v>0</v>
      </c>
      <c r="BU31" s="6">
        <f t="shared" si="48"/>
        <v>0</v>
      </c>
      <c r="BV31" s="18">
        <f t="shared" si="49"/>
        <v>0</v>
      </c>
      <c r="BW31" s="6">
        <f t="shared" si="50"/>
        <v>0</v>
      </c>
      <c r="BX31" s="6">
        <f t="shared" si="51"/>
        <v>0</v>
      </c>
      <c r="BY31" s="20">
        <f t="shared" si="52"/>
        <v>0</v>
      </c>
      <c r="BZ31" s="19">
        <f t="shared" si="53"/>
        <v>0</v>
      </c>
      <c r="CA31" s="19">
        <f t="shared" si="54"/>
        <v>0</v>
      </c>
      <c r="CB31" s="19">
        <f t="shared" si="55"/>
        <v>0</v>
      </c>
      <c r="CC31" s="19">
        <f t="shared" si="56"/>
        <v>0</v>
      </c>
      <c r="CD31" s="21">
        <f t="shared" si="57"/>
        <v>0</v>
      </c>
      <c r="CF31" s="22" t="e">
        <f>IF(#REF!&gt;0,#REF!,"")</f>
        <v>#REF!</v>
      </c>
      <c r="CG31" s="5">
        <f t="shared" si="58"/>
        <v>0</v>
      </c>
      <c r="CH31" s="6">
        <f t="shared" si="59"/>
        <v>0</v>
      </c>
      <c r="CI31" s="6">
        <f t="shared" si="60"/>
        <v>0</v>
      </c>
      <c r="CJ31" s="6">
        <f t="shared" si="61"/>
        <v>0</v>
      </c>
      <c r="CK31" s="6">
        <f t="shared" si="62"/>
        <v>0</v>
      </c>
      <c r="CL31" s="18">
        <f t="shared" si="63"/>
        <v>0</v>
      </c>
      <c r="CM31" s="6">
        <f t="shared" si="64"/>
        <v>0</v>
      </c>
      <c r="CN31" s="6">
        <f t="shared" si="65"/>
        <v>0</v>
      </c>
      <c r="CO31" s="20">
        <f t="shared" si="66"/>
        <v>0</v>
      </c>
      <c r="CP31" s="19">
        <f t="shared" si="67"/>
        <v>0</v>
      </c>
      <c r="CQ31" s="19">
        <f t="shared" si="68"/>
        <v>0</v>
      </c>
      <c r="CR31" s="19">
        <f t="shared" si="69"/>
        <v>0</v>
      </c>
      <c r="CS31" s="19">
        <f t="shared" si="70"/>
        <v>0</v>
      </c>
      <c r="CT31" s="21">
        <f t="shared" si="71"/>
        <v>0</v>
      </c>
      <c r="CV31" s="24" t="e">
        <f>IF(#REF!&gt;0,#REF!,"")</f>
        <v>#REF!</v>
      </c>
      <c r="CW31" s="42">
        <f t="shared" si="102"/>
        <v>0</v>
      </c>
      <c r="CX31" s="42">
        <f t="shared" si="103"/>
        <v>0</v>
      </c>
      <c r="CY31" s="42">
        <f t="shared" si="104"/>
        <v>0</v>
      </c>
      <c r="CZ31" s="42">
        <f t="shared" si="105"/>
        <v>0</v>
      </c>
      <c r="DA31" s="42">
        <f t="shared" si="106"/>
        <v>0</v>
      </c>
      <c r="DB31" s="42">
        <f t="shared" si="107"/>
        <v>0</v>
      </c>
      <c r="DC31" s="42">
        <f t="shared" si="108"/>
        <v>0</v>
      </c>
      <c r="DD31" s="42">
        <f t="shared" si="109"/>
        <v>0</v>
      </c>
      <c r="DE31" s="43">
        <f t="shared" si="110"/>
        <v>0</v>
      </c>
      <c r="DF31" s="43">
        <f t="shared" si="111"/>
        <v>0</v>
      </c>
      <c r="DG31" s="43">
        <f t="shared" si="112"/>
        <v>0</v>
      </c>
      <c r="DH31" s="43">
        <f t="shared" si="113"/>
        <v>0</v>
      </c>
      <c r="DI31" s="43">
        <f t="shared" si="114"/>
        <v>0</v>
      </c>
      <c r="DJ31" s="44">
        <f t="shared" si="115"/>
        <v>0</v>
      </c>
    </row>
    <row r="32" spans="1:124" ht="23.1" customHeight="1" thickBot="1" x14ac:dyDescent="0.3">
      <c r="A32" s="70"/>
      <c r="B32" s="16"/>
      <c r="C32" s="17"/>
      <c r="D32" s="16"/>
      <c r="E32" s="17"/>
      <c r="F32" s="16"/>
      <c r="G32" s="17"/>
      <c r="H32" s="16"/>
      <c r="I32" s="17"/>
      <c r="J32" s="16"/>
      <c r="K32" s="17"/>
      <c r="M32" s="83">
        <f t="shared" si="101"/>
        <v>0</v>
      </c>
      <c r="N32" s="57" t="str">
        <f>IF(DT25=0,"BOŞ",IF(DT25=1,"DERS",IF(DT25&gt;1,"ÇAKIŞMA")))</f>
        <v>BOŞ</v>
      </c>
      <c r="O32" s="57" t="str">
        <f>IF(DT26=0,"BOŞ",IF(DT26=1,"DERS",IF(DT26&gt;1,"ÇAKIŞMA")))</f>
        <v>BOŞ</v>
      </c>
      <c r="P32" s="57" t="str">
        <f>IF(DT27=0,"BOŞ",IF(DT27=1,"DERS",IF(DT27&gt;1,"ÇAKIŞMA")))</f>
        <v>BOŞ</v>
      </c>
      <c r="Q32" s="57" t="str">
        <f>IF(DT28=0,"BOŞ",IF(DT28=1,"DERS",IF(DT28&gt;1,"ÇAKIŞMA")))</f>
        <v>BOŞ</v>
      </c>
      <c r="R32" s="58" t="str">
        <f>IF(DT29=0,"BOŞ",IF(DT29=1,"DERS",IF(DT29&gt;1,"ÇAKIŞMA")))</f>
        <v>BOŞ</v>
      </c>
      <c r="T32" s="9" t="e">
        <f>IF(#REF!&gt;0,#REF!,"")</f>
        <v>#REF!</v>
      </c>
      <c r="U32" s="5">
        <f t="shared" si="2"/>
        <v>0</v>
      </c>
      <c r="V32" s="6">
        <f t="shared" si="3"/>
        <v>0</v>
      </c>
      <c r="W32" s="6">
        <f t="shared" si="4"/>
        <v>0</v>
      </c>
      <c r="X32" s="6">
        <f t="shared" si="5"/>
        <v>0</v>
      </c>
      <c r="Y32" s="6">
        <f t="shared" si="6"/>
        <v>0</v>
      </c>
      <c r="Z32" s="18">
        <f t="shared" si="7"/>
        <v>0</v>
      </c>
      <c r="AA32" s="6">
        <f t="shared" si="8"/>
        <v>0</v>
      </c>
      <c r="AB32" s="6">
        <f t="shared" si="9"/>
        <v>0</v>
      </c>
      <c r="AC32" s="20">
        <f t="shared" si="10"/>
        <v>0</v>
      </c>
      <c r="AD32" s="19">
        <f t="shared" si="11"/>
        <v>0</v>
      </c>
      <c r="AE32" s="19">
        <f t="shared" si="12"/>
        <v>0</v>
      </c>
      <c r="AF32" s="19">
        <f t="shared" si="13"/>
        <v>0</v>
      </c>
      <c r="AG32" s="19">
        <f t="shared" si="14"/>
        <v>0</v>
      </c>
      <c r="AH32" s="21">
        <f t="shared" si="15"/>
        <v>0</v>
      </c>
      <c r="AJ32" s="22" t="e">
        <f>IF(#REF!&gt;0,#REF!,"")</f>
        <v>#REF!</v>
      </c>
      <c r="AK32" s="5">
        <f t="shared" si="16"/>
        <v>0</v>
      </c>
      <c r="AL32" s="6">
        <f t="shared" si="17"/>
        <v>0</v>
      </c>
      <c r="AM32" s="6">
        <f t="shared" si="18"/>
        <v>0</v>
      </c>
      <c r="AN32" s="6">
        <f t="shared" si="19"/>
        <v>0</v>
      </c>
      <c r="AO32" s="6">
        <f t="shared" si="20"/>
        <v>0</v>
      </c>
      <c r="AP32" s="18">
        <f t="shared" si="21"/>
        <v>0</v>
      </c>
      <c r="AQ32" s="6">
        <f t="shared" si="22"/>
        <v>0</v>
      </c>
      <c r="AR32" s="6">
        <f t="shared" si="23"/>
        <v>0</v>
      </c>
      <c r="AS32" s="20">
        <f t="shared" si="24"/>
        <v>0</v>
      </c>
      <c r="AT32" s="19">
        <f t="shared" si="25"/>
        <v>0</v>
      </c>
      <c r="AU32" s="19">
        <f t="shared" si="26"/>
        <v>0</v>
      </c>
      <c r="AV32" s="19">
        <f t="shared" si="27"/>
        <v>0</v>
      </c>
      <c r="AW32" s="19">
        <f t="shared" si="28"/>
        <v>0</v>
      </c>
      <c r="AX32" s="21">
        <f t="shared" si="29"/>
        <v>0</v>
      </c>
      <c r="AZ32" s="22" t="e">
        <f>IF(#REF!&gt;0,#REF!,"")</f>
        <v>#REF!</v>
      </c>
      <c r="BA32" s="5">
        <f t="shared" si="30"/>
        <v>0</v>
      </c>
      <c r="BB32" s="6">
        <f t="shared" si="31"/>
        <v>0</v>
      </c>
      <c r="BC32" s="6">
        <f t="shared" si="32"/>
        <v>0</v>
      </c>
      <c r="BD32" s="6">
        <f t="shared" si="33"/>
        <v>0</v>
      </c>
      <c r="BE32" s="6">
        <f t="shared" si="34"/>
        <v>0</v>
      </c>
      <c r="BF32" s="18">
        <f t="shared" si="35"/>
        <v>0</v>
      </c>
      <c r="BG32" s="6">
        <f t="shared" si="36"/>
        <v>0</v>
      </c>
      <c r="BH32" s="6">
        <f t="shared" si="37"/>
        <v>0</v>
      </c>
      <c r="BI32" s="20">
        <f t="shared" si="38"/>
        <v>0</v>
      </c>
      <c r="BJ32" s="19">
        <f t="shared" si="39"/>
        <v>0</v>
      </c>
      <c r="BK32" s="19">
        <f t="shared" si="40"/>
        <v>0</v>
      </c>
      <c r="BL32" s="19">
        <f t="shared" si="41"/>
        <v>0</v>
      </c>
      <c r="BM32" s="19">
        <f t="shared" si="42"/>
        <v>0</v>
      </c>
      <c r="BN32" s="21">
        <f t="shared" si="43"/>
        <v>0</v>
      </c>
      <c r="BP32" s="22" t="e">
        <f>IF(#REF!&gt;0,#REF!,"")</f>
        <v>#REF!</v>
      </c>
      <c r="BQ32" s="5">
        <f t="shared" si="44"/>
        <v>0</v>
      </c>
      <c r="BR32" s="6">
        <f t="shared" si="45"/>
        <v>0</v>
      </c>
      <c r="BS32" s="6">
        <f t="shared" si="46"/>
        <v>0</v>
      </c>
      <c r="BT32" s="6">
        <f t="shared" si="47"/>
        <v>0</v>
      </c>
      <c r="BU32" s="6">
        <f t="shared" si="48"/>
        <v>0</v>
      </c>
      <c r="BV32" s="18">
        <f t="shared" si="49"/>
        <v>0</v>
      </c>
      <c r="BW32" s="6">
        <f t="shared" si="50"/>
        <v>0</v>
      </c>
      <c r="BX32" s="6">
        <f t="shared" si="51"/>
        <v>0</v>
      </c>
      <c r="BY32" s="20">
        <f t="shared" si="52"/>
        <v>0</v>
      </c>
      <c r="BZ32" s="19">
        <f t="shared" si="53"/>
        <v>0</v>
      </c>
      <c r="CA32" s="19">
        <f t="shared" si="54"/>
        <v>0</v>
      </c>
      <c r="CB32" s="19">
        <f t="shared" si="55"/>
        <v>0</v>
      </c>
      <c r="CC32" s="19">
        <f t="shared" si="56"/>
        <v>0</v>
      </c>
      <c r="CD32" s="21">
        <f t="shared" si="57"/>
        <v>0</v>
      </c>
      <c r="CF32" s="22" t="e">
        <f>IF(#REF!&gt;0,#REF!,"")</f>
        <v>#REF!</v>
      </c>
      <c r="CG32" s="5">
        <f t="shared" si="58"/>
        <v>0</v>
      </c>
      <c r="CH32" s="6">
        <f t="shared" si="59"/>
        <v>0</v>
      </c>
      <c r="CI32" s="6">
        <f t="shared" si="60"/>
        <v>0</v>
      </c>
      <c r="CJ32" s="6">
        <f t="shared" si="61"/>
        <v>0</v>
      </c>
      <c r="CK32" s="6">
        <f t="shared" si="62"/>
        <v>0</v>
      </c>
      <c r="CL32" s="18">
        <f t="shared" si="63"/>
        <v>0</v>
      </c>
      <c r="CM32" s="6">
        <f t="shared" si="64"/>
        <v>0</v>
      </c>
      <c r="CN32" s="6">
        <f t="shared" si="65"/>
        <v>0</v>
      </c>
      <c r="CO32" s="20">
        <f t="shared" si="66"/>
        <v>0</v>
      </c>
      <c r="CP32" s="19">
        <f t="shared" si="67"/>
        <v>0</v>
      </c>
      <c r="CQ32" s="19">
        <f t="shared" si="68"/>
        <v>0</v>
      </c>
      <c r="CR32" s="19">
        <f t="shared" si="69"/>
        <v>0</v>
      </c>
      <c r="CS32" s="19">
        <f t="shared" si="70"/>
        <v>0</v>
      </c>
      <c r="CT32" s="21">
        <f t="shared" si="71"/>
        <v>0</v>
      </c>
      <c r="CV32" s="24" t="e">
        <f>IF(#REF!&gt;0,#REF!,"")</f>
        <v>#REF!</v>
      </c>
      <c r="CW32" s="42">
        <f t="shared" si="102"/>
        <v>0</v>
      </c>
      <c r="CX32" s="42">
        <f t="shared" si="103"/>
        <v>0</v>
      </c>
      <c r="CY32" s="42">
        <f t="shared" si="104"/>
        <v>0</v>
      </c>
      <c r="CZ32" s="42">
        <f t="shared" si="105"/>
        <v>0</v>
      </c>
      <c r="DA32" s="42">
        <f t="shared" si="106"/>
        <v>0</v>
      </c>
      <c r="DB32" s="42">
        <f t="shared" si="107"/>
        <v>0</v>
      </c>
      <c r="DC32" s="42">
        <f t="shared" si="108"/>
        <v>0</v>
      </c>
      <c r="DD32" s="42">
        <f t="shared" si="109"/>
        <v>0</v>
      </c>
      <c r="DE32" s="43">
        <f t="shared" si="110"/>
        <v>0</v>
      </c>
      <c r="DF32" s="43">
        <f t="shared" si="111"/>
        <v>0</v>
      </c>
      <c r="DG32" s="43">
        <f t="shared" si="112"/>
        <v>0</v>
      </c>
      <c r="DH32" s="43">
        <f t="shared" si="113"/>
        <v>0</v>
      </c>
      <c r="DI32" s="43">
        <f t="shared" si="114"/>
        <v>0</v>
      </c>
      <c r="DJ32" s="44">
        <f t="shared" si="115"/>
        <v>0</v>
      </c>
    </row>
    <row r="33" spans="1:124" ht="23.1" customHeight="1" thickBot="1" x14ac:dyDescent="0.3">
      <c r="A33" s="68"/>
      <c r="B33" s="79"/>
      <c r="C33" s="68"/>
      <c r="D33" s="79"/>
      <c r="E33" s="68"/>
      <c r="F33" s="79"/>
      <c r="G33" s="68"/>
      <c r="H33" s="79"/>
      <c r="I33" s="68"/>
      <c r="J33" s="79"/>
      <c r="K33" s="68"/>
      <c r="M33" s="64"/>
      <c r="N33" s="59"/>
      <c r="O33" s="59"/>
      <c r="P33" s="59"/>
      <c r="Q33" s="59"/>
      <c r="R33" s="59"/>
      <c r="T33" s="9" t="e">
        <f>IF(#REF!&gt;0,#REF!,"")</f>
        <v>#REF!</v>
      </c>
      <c r="U33" s="5">
        <f t="shared" si="2"/>
        <v>0</v>
      </c>
      <c r="V33" s="6">
        <f t="shared" si="3"/>
        <v>0</v>
      </c>
      <c r="W33" s="6">
        <f t="shared" si="4"/>
        <v>0</v>
      </c>
      <c r="X33" s="6">
        <f t="shared" si="5"/>
        <v>0</v>
      </c>
      <c r="Y33" s="6">
        <f t="shared" si="6"/>
        <v>0</v>
      </c>
      <c r="Z33" s="18">
        <f t="shared" si="7"/>
        <v>0</v>
      </c>
      <c r="AA33" s="6">
        <f t="shared" si="8"/>
        <v>0</v>
      </c>
      <c r="AB33" s="6">
        <f t="shared" si="9"/>
        <v>0</v>
      </c>
      <c r="AC33" s="20">
        <f t="shared" si="10"/>
        <v>0</v>
      </c>
      <c r="AD33" s="19">
        <f t="shared" si="11"/>
        <v>0</v>
      </c>
      <c r="AE33" s="19">
        <f t="shared" si="12"/>
        <v>0</v>
      </c>
      <c r="AF33" s="19">
        <f t="shared" si="13"/>
        <v>0</v>
      </c>
      <c r="AG33" s="19">
        <f t="shared" si="14"/>
        <v>0</v>
      </c>
      <c r="AH33" s="21">
        <f t="shared" si="15"/>
        <v>0</v>
      </c>
      <c r="AJ33" s="22" t="e">
        <f>IF(#REF!&gt;0,#REF!,"")</f>
        <v>#REF!</v>
      </c>
      <c r="AK33" s="5">
        <f t="shared" si="16"/>
        <v>0</v>
      </c>
      <c r="AL33" s="6">
        <f t="shared" si="17"/>
        <v>0</v>
      </c>
      <c r="AM33" s="6">
        <f t="shared" si="18"/>
        <v>0</v>
      </c>
      <c r="AN33" s="6">
        <f t="shared" si="19"/>
        <v>0</v>
      </c>
      <c r="AO33" s="6">
        <f t="shared" si="20"/>
        <v>0</v>
      </c>
      <c r="AP33" s="18">
        <f t="shared" si="21"/>
        <v>0</v>
      </c>
      <c r="AQ33" s="6">
        <f t="shared" si="22"/>
        <v>0</v>
      </c>
      <c r="AR33" s="6">
        <f t="shared" si="23"/>
        <v>0</v>
      </c>
      <c r="AS33" s="20">
        <f t="shared" si="24"/>
        <v>0</v>
      </c>
      <c r="AT33" s="19">
        <f t="shared" si="25"/>
        <v>0</v>
      </c>
      <c r="AU33" s="19">
        <f t="shared" si="26"/>
        <v>0</v>
      </c>
      <c r="AV33" s="19">
        <f t="shared" si="27"/>
        <v>0</v>
      </c>
      <c r="AW33" s="19">
        <f t="shared" si="28"/>
        <v>0</v>
      </c>
      <c r="AX33" s="21">
        <f t="shared" si="29"/>
        <v>0</v>
      </c>
      <c r="AZ33" s="22" t="e">
        <f>IF(#REF!&gt;0,#REF!,"")</f>
        <v>#REF!</v>
      </c>
      <c r="BA33" s="5">
        <f t="shared" si="30"/>
        <v>0</v>
      </c>
      <c r="BB33" s="6">
        <f t="shared" si="31"/>
        <v>0</v>
      </c>
      <c r="BC33" s="6">
        <f t="shared" si="32"/>
        <v>0</v>
      </c>
      <c r="BD33" s="6">
        <f t="shared" si="33"/>
        <v>0</v>
      </c>
      <c r="BE33" s="6">
        <f t="shared" si="34"/>
        <v>0</v>
      </c>
      <c r="BF33" s="18">
        <f t="shared" si="35"/>
        <v>0</v>
      </c>
      <c r="BG33" s="6">
        <f t="shared" si="36"/>
        <v>0</v>
      </c>
      <c r="BH33" s="6">
        <f t="shared" si="37"/>
        <v>0</v>
      </c>
      <c r="BI33" s="20">
        <f t="shared" si="38"/>
        <v>0</v>
      </c>
      <c r="BJ33" s="19">
        <f t="shared" si="39"/>
        <v>0</v>
      </c>
      <c r="BK33" s="19">
        <f t="shared" si="40"/>
        <v>0</v>
      </c>
      <c r="BL33" s="19">
        <f t="shared" si="41"/>
        <v>0</v>
      </c>
      <c r="BM33" s="19">
        <f t="shared" si="42"/>
        <v>0</v>
      </c>
      <c r="BN33" s="21">
        <f t="shared" si="43"/>
        <v>0</v>
      </c>
      <c r="BP33" s="22" t="e">
        <f>IF(#REF!&gt;0,#REF!,"")</f>
        <v>#REF!</v>
      </c>
      <c r="BQ33" s="5">
        <f t="shared" si="44"/>
        <v>0</v>
      </c>
      <c r="BR33" s="6">
        <f t="shared" si="45"/>
        <v>0</v>
      </c>
      <c r="BS33" s="6">
        <f t="shared" si="46"/>
        <v>0</v>
      </c>
      <c r="BT33" s="6">
        <f t="shared" si="47"/>
        <v>0</v>
      </c>
      <c r="BU33" s="6">
        <f t="shared" si="48"/>
        <v>0</v>
      </c>
      <c r="BV33" s="18">
        <f t="shared" si="49"/>
        <v>0</v>
      </c>
      <c r="BW33" s="6">
        <f t="shared" si="50"/>
        <v>0</v>
      </c>
      <c r="BX33" s="6">
        <f t="shared" si="51"/>
        <v>0</v>
      </c>
      <c r="BY33" s="20">
        <f t="shared" si="52"/>
        <v>0</v>
      </c>
      <c r="BZ33" s="19">
        <f t="shared" si="53"/>
        <v>0</v>
      </c>
      <c r="CA33" s="19">
        <f t="shared" si="54"/>
        <v>0</v>
      </c>
      <c r="CB33" s="19">
        <f t="shared" si="55"/>
        <v>0</v>
      </c>
      <c r="CC33" s="19">
        <f t="shared" si="56"/>
        <v>0</v>
      </c>
      <c r="CD33" s="21">
        <f t="shared" si="57"/>
        <v>0</v>
      </c>
      <c r="CF33" s="22" t="e">
        <f>IF(#REF!&gt;0,#REF!,"")</f>
        <v>#REF!</v>
      </c>
      <c r="CG33" s="5">
        <f t="shared" si="58"/>
        <v>0</v>
      </c>
      <c r="CH33" s="6">
        <f t="shared" si="59"/>
        <v>0</v>
      </c>
      <c r="CI33" s="6">
        <f t="shared" si="60"/>
        <v>0</v>
      </c>
      <c r="CJ33" s="6">
        <f t="shared" si="61"/>
        <v>0</v>
      </c>
      <c r="CK33" s="6">
        <f t="shared" si="62"/>
        <v>0</v>
      </c>
      <c r="CL33" s="18">
        <f t="shared" si="63"/>
        <v>0</v>
      </c>
      <c r="CM33" s="6">
        <f t="shared" si="64"/>
        <v>0</v>
      </c>
      <c r="CN33" s="6">
        <f t="shared" si="65"/>
        <v>0</v>
      </c>
      <c r="CO33" s="20">
        <f t="shared" si="66"/>
        <v>0</v>
      </c>
      <c r="CP33" s="19">
        <f t="shared" si="67"/>
        <v>0</v>
      </c>
      <c r="CQ33" s="19">
        <f t="shared" si="68"/>
        <v>0</v>
      </c>
      <c r="CR33" s="19">
        <f t="shared" si="69"/>
        <v>0</v>
      </c>
      <c r="CS33" s="19">
        <f t="shared" si="70"/>
        <v>0</v>
      </c>
      <c r="CT33" s="21">
        <f t="shared" si="71"/>
        <v>0</v>
      </c>
      <c r="CV33" s="24" t="e">
        <f>IF(#REF!&gt;0,#REF!,"")</f>
        <v>#REF!</v>
      </c>
      <c r="CW33" s="42">
        <f t="shared" si="102"/>
        <v>0</v>
      </c>
      <c r="CX33" s="42">
        <f t="shared" si="103"/>
        <v>0</v>
      </c>
      <c r="CY33" s="42">
        <f t="shared" si="104"/>
        <v>0</v>
      </c>
      <c r="CZ33" s="42">
        <f t="shared" si="105"/>
        <v>0</v>
      </c>
      <c r="DA33" s="42">
        <f t="shared" si="106"/>
        <v>0</v>
      </c>
      <c r="DB33" s="42">
        <f t="shared" si="107"/>
        <v>0</v>
      </c>
      <c r="DC33" s="42">
        <f t="shared" si="108"/>
        <v>0</v>
      </c>
      <c r="DD33" s="42">
        <f t="shared" si="109"/>
        <v>0</v>
      </c>
      <c r="DE33" s="43">
        <f t="shared" si="110"/>
        <v>0</v>
      </c>
      <c r="DF33" s="43">
        <f t="shared" si="111"/>
        <v>0</v>
      </c>
      <c r="DG33" s="43">
        <f t="shared" si="112"/>
        <v>0</v>
      </c>
      <c r="DH33" s="43">
        <f t="shared" si="113"/>
        <v>0</v>
      </c>
      <c r="DI33" s="43">
        <f t="shared" si="114"/>
        <v>0</v>
      </c>
      <c r="DJ33" s="44">
        <f t="shared" si="115"/>
        <v>0</v>
      </c>
    </row>
    <row r="34" spans="1:124" ht="23.1" customHeight="1" thickBot="1" x14ac:dyDescent="0.3">
      <c r="A34" s="166"/>
      <c r="B34" s="166"/>
      <c r="C34" s="166"/>
      <c r="D34" s="166"/>
      <c r="E34" s="166"/>
      <c r="F34" s="167"/>
      <c r="G34" s="167"/>
      <c r="H34" s="167"/>
      <c r="I34" s="168"/>
      <c r="J34" s="168"/>
      <c r="K34" s="168"/>
      <c r="M34" s="61"/>
      <c r="N34" s="169" t="s">
        <v>11</v>
      </c>
      <c r="O34" s="169"/>
      <c r="P34" s="169"/>
      <c r="Q34" s="169"/>
      <c r="R34" s="169"/>
      <c r="T34" s="9" t="e">
        <f>IF(#REF!&gt;0,#REF!,"")</f>
        <v>#REF!</v>
      </c>
      <c r="U34" s="5">
        <f t="shared" si="2"/>
        <v>0</v>
      </c>
      <c r="V34" s="6">
        <f t="shared" si="3"/>
        <v>0</v>
      </c>
      <c r="W34" s="6">
        <f t="shared" si="4"/>
        <v>0</v>
      </c>
      <c r="X34" s="6">
        <f t="shared" si="5"/>
        <v>0</v>
      </c>
      <c r="Y34" s="6">
        <f t="shared" si="6"/>
        <v>0</v>
      </c>
      <c r="Z34" s="18">
        <f t="shared" si="7"/>
        <v>0</v>
      </c>
      <c r="AA34" s="6">
        <f t="shared" si="8"/>
        <v>0</v>
      </c>
      <c r="AB34" s="6">
        <f t="shared" si="9"/>
        <v>0</v>
      </c>
      <c r="AC34" s="20">
        <f t="shared" si="10"/>
        <v>0</v>
      </c>
      <c r="AD34" s="19">
        <f t="shared" si="11"/>
        <v>0</v>
      </c>
      <c r="AE34" s="19">
        <f t="shared" si="12"/>
        <v>0</v>
      </c>
      <c r="AF34" s="19">
        <f t="shared" si="13"/>
        <v>0</v>
      </c>
      <c r="AG34" s="19">
        <f t="shared" si="14"/>
        <v>0</v>
      </c>
      <c r="AH34" s="21">
        <f t="shared" si="15"/>
        <v>0</v>
      </c>
      <c r="AJ34" s="22" t="e">
        <f>IF(#REF!&gt;0,#REF!,"")</f>
        <v>#REF!</v>
      </c>
      <c r="AK34" s="5">
        <f t="shared" si="16"/>
        <v>0</v>
      </c>
      <c r="AL34" s="6">
        <f t="shared" si="17"/>
        <v>0</v>
      </c>
      <c r="AM34" s="6">
        <f t="shared" si="18"/>
        <v>0</v>
      </c>
      <c r="AN34" s="6">
        <f t="shared" si="19"/>
        <v>0</v>
      </c>
      <c r="AO34" s="6">
        <f t="shared" si="20"/>
        <v>0</v>
      </c>
      <c r="AP34" s="18">
        <f t="shared" si="21"/>
        <v>0</v>
      </c>
      <c r="AQ34" s="6">
        <f t="shared" si="22"/>
        <v>0</v>
      </c>
      <c r="AR34" s="6">
        <f t="shared" si="23"/>
        <v>0</v>
      </c>
      <c r="AS34" s="20">
        <f t="shared" si="24"/>
        <v>0</v>
      </c>
      <c r="AT34" s="19">
        <f t="shared" si="25"/>
        <v>0</v>
      </c>
      <c r="AU34" s="19">
        <f t="shared" si="26"/>
        <v>0</v>
      </c>
      <c r="AV34" s="19">
        <f t="shared" si="27"/>
        <v>0</v>
      </c>
      <c r="AW34" s="19">
        <f t="shared" si="28"/>
        <v>0</v>
      </c>
      <c r="AX34" s="21">
        <f t="shared" si="29"/>
        <v>0</v>
      </c>
      <c r="AZ34" s="22" t="e">
        <f>IF(#REF!&gt;0,#REF!,"")</f>
        <v>#REF!</v>
      </c>
      <c r="BA34" s="5">
        <f t="shared" si="30"/>
        <v>0</v>
      </c>
      <c r="BB34" s="6">
        <f t="shared" si="31"/>
        <v>0</v>
      </c>
      <c r="BC34" s="6">
        <f t="shared" si="32"/>
        <v>0</v>
      </c>
      <c r="BD34" s="6">
        <f t="shared" si="33"/>
        <v>0</v>
      </c>
      <c r="BE34" s="6">
        <f t="shared" si="34"/>
        <v>0</v>
      </c>
      <c r="BF34" s="18">
        <f t="shared" si="35"/>
        <v>0</v>
      </c>
      <c r="BG34" s="6">
        <f t="shared" si="36"/>
        <v>0</v>
      </c>
      <c r="BH34" s="6">
        <f t="shared" si="37"/>
        <v>0</v>
      </c>
      <c r="BI34" s="20">
        <f t="shared" si="38"/>
        <v>0</v>
      </c>
      <c r="BJ34" s="19">
        <f t="shared" si="39"/>
        <v>0</v>
      </c>
      <c r="BK34" s="19">
        <f t="shared" si="40"/>
        <v>0</v>
      </c>
      <c r="BL34" s="19">
        <f t="shared" si="41"/>
        <v>0</v>
      </c>
      <c r="BM34" s="19">
        <f t="shared" si="42"/>
        <v>0</v>
      </c>
      <c r="BN34" s="21">
        <f t="shared" si="43"/>
        <v>0</v>
      </c>
      <c r="BP34" s="22" t="e">
        <f>IF(#REF!&gt;0,#REF!,"")</f>
        <v>#REF!</v>
      </c>
      <c r="BQ34" s="5">
        <f t="shared" si="44"/>
        <v>0</v>
      </c>
      <c r="BR34" s="6">
        <f t="shared" si="45"/>
        <v>0</v>
      </c>
      <c r="BS34" s="6">
        <f t="shared" si="46"/>
        <v>0</v>
      </c>
      <c r="BT34" s="6">
        <f t="shared" si="47"/>
        <v>0</v>
      </c>
      <c r="BU34" s="6">
        <f t="shared" si="48"/>
        <v>0</v>
      </c>
      <c r="BV34" s="18">
        <f t="shared" si="49"/>
        <v>0</v>
      </c>
      <c r="BW34" s="6">
        <f t="shared" si="50"/>
        <v>0</v>
      </c>
      <c r="BX34" s="6">
        <f t="shared" si="51"/>
        <v>0</v>
      </c>
      <c r="BY34" s="20">
        <f t="shared" si="52"/>
        <v>0</v>
      </c>
      <c r="BZ34" s="19">
        <f t="shared" si="53"/>
        <v>0</v>
      </c>
      <c r="CA34" s="19">
        <f t="shared" si="54"/>
        <v>0</v>
      </c>
      <c r="CB34" s="19">
        <f t="shared" si="55"/>
        <v>0</v>
      </c>
      <c r="CC34" s="19">
        <f t="shared" si="56"/>
        <v>0</v>
      </c>
      <c r="CD34" s="21">
        <f t="shared" si="57"/>
        <v>0</v>
      </c>
      <c r="CF34" s="22" t="e">
        <f>IF(#REF!&gt;0,#REF!,"")</f>
        <v>#REF!</v>
      </c>
      <c r="CG34" s="5">
        <f t="shared" si="58"/>
        <v>0</v>
      </c>
      <c r="CH34" s="6">
        <f t="shared" si="59"/>
        <v>0</v>
      </c>
      <c r="CI34" s="6">
        <f t="shared" si="60"/>
        <v>0</v>
      </c>
      <c r="CJ34" s="6">
        <f t="shared" si="61"/>
        <v>0</v>
      </c>
      <c r="CK34" s="6">
        <f t="shared" si="62"/>
        <v>0</v>
      </c>
      <c r="CL34" s="18">
        <f t="shared" si="63"/>
        <v>0</v>
      </c>
      <c r="CM34" s="6">
        <f t="shared" si="64"/>
        <v>0</v>
      </c>
      <c r="CN34" s="6">
        <f t="shared" si="65"/>
        <v>0</v>
      </c>
      <c r="CO34" s="20">
        <f t="shared" si="66"/>
        <v>0</v>
      </c>
      <c r="CP34" s="19">
        <f t="shared" si="67"/>
        <v>0</v>
      </c>
      <c r="CQ34" s="19">
        <f t="shared" si="68"/>
        <v>0</v>
      </c>
      <c r="CR34" s="19">
        <f t="shared" si="69"/>
        <v>0</v>
      </c>
      <c r="CS34" s="19">
        <f t="shared" si="70"/>
        <v>0</v>
      </c>
      <c r="CT34" s="21">
        <f t="shared" si="71"/>
        <v>0</v>
      </c>
      <c r="CV34" s="24" t="e">
        <f>IF(#REF!&gt;0,#REF!,"")</f>
        <v>#REF!</v>
      </c>
      <c r="CW34" s="42">
        <f t="shared" si="102"/>
        <v>0</v>
      </c>
      <c r="CX34" s="42">
        <f t="shared" si="103"/>
        <v>0</v>
      </c>
      <c r="CY34" s="42">
        <f t="shared" si="104"/>
        <v>0</v>
      </c>
      <c r="CZ34" s="42">
        <f t="shared" si="105"/>
        <v>0</v>
      </c>
      <c r="DA34" s="42">
        <f t="shared" si="106"/>
        <v>0</v>
      </c>
      <c r="DB34" s="42">
        <f t="shared" si="107"/>
        <v>0</v>
      </c>
      <c r="DC34" s="42">
        <f t="shared" si="108"/>
        <v>0</v>
      </c>
      <c r="DD34" s="42">
        <f t="shared" si="109"/>
        <v>0</v>
      </c>
      <c r="DE34" s="43">
        <f t="shared" si="110"/>
        <v>0</v>
      </c>
      <c r="DF34" s="43">
        <f t="shared" si="111"/>
        <v>0</v>
      </c>
      <c r="DG34" s="43">
        <f t="shared" si="112"/>
        <v>0</v>
      </c>
      <c r="DH34" s="43">
        <f t="shared" si="113"/>
        <v>0</v>
      </c>
      <c r="DI34" s="43">
        <f t="shared" si="114"/>
        <v>0</v>
      </c>
      <c r="DJ34" s="44">
        <f t="shared" si="115"/>
        <v>0</v>
      </c>
      <c r="DL34" s="36">
        <f>A34</f>
        <v>0</v>
      </c>
      <c r="DM34" s="35"/>
      <c r="DN34" s="35"/>
      <c r="DO34" s="35"/>
      <c r="DP34" s="35"/>
      <c r="DQ34" s="152">
        <f>I34</f>
        <v>0</v>
      </c>
      <c r="DR34" s="152"/>
      <c r="DS34" s="152"/>
      <c r="DT34" s="153"/>
    </row>
    <row r="35" spans="1:124" ht="23.1" customHeight="1" thickBot="1" x14ac:dyDescent="0.3">
      <c r="A35" s="69"/>
      <c r="B35" s="170"/>
      <c r="C35" s="171"/>
      <c r="D35" s="170"/>
      <c r="E35" s="171"/>
      <c r="F35" s="170"/>
      <c r="G35" s="171"/>
      <c r="H35" s="170"/>
      <c r="I35" s="171"/>
      <c r="J35" s="170"/>
      <c r="K35" s="171"/>
      <c r="M35" s="62" t="s">
        <v>0</v>
      </c>
      <c r="N35" s="53" t="s">
        <v>6</v>
      </c>
      <c r="O35" s="53" t="s">
        <v>7</v>
      </c>
      <c r="P35" s="53" t="s">
        <v>8</v>
      </c>
      <c r="Q35" s="53" t="s">
        <v>9</v>
      </c>
      <c r="R35" s="54" t="s">
        <v>10</v>
      </c>
      <c r="T35" s="9" t="e">
        <f>IF(#REF!&gt;0,#REF!,"")</f>
        <v>#REF!</v>
      </c>
      <c r="U35" s="5">
        <f t="shared" si="2"/>
        <v>0</v>
      </c>
      <c r="V35" s="6">
        <f t="shared" si="3"/>
        <v>0</v>
      </c>
      <c r="W35" s="6">
        <f t="shared" si="4"/>
        <v>0</v>
      </c>
      <c r="X35" s="6">
        <f t="shared" si="5"/>
        <v>0</v>
      </c>
      <c r="Y35" s="6">
        <f t="shared" si="6"/>
        <v>0</v>
      </c>
      <c r="Z35" s="18">
        <f t="shared" si="7"/>
        <v>0</v>
      </c>
      <c r="AA35" s="6">
        <f t="shared" si="8"/>
        <v>0</v>
      </c>
      <c r="AB35" s="6">
        <f t="shared" si="9"/>
        <v>0</v>
      </c>
      <c r="AC35" s="20">
        <f t="shared" si="10"/>
        <v>0</v>
      </c>
      <c r="AD35" s="19">
        <f t="shared" si="11"/>
        <v>0</v>
      </c>
      <c r="AE35" s="19">
        <f t="shared" si="12"/>
        <v>0</v>
      </c>
      <c r="AF35" s="19">
        <f t="shared" si="13"/>
        <v>0</v>
      </c>
      <c r="AG35" s="19">
        <f t="shared" si="14"/>
        <v>0</v>
      </c>
      <c r="AH35" s="21">
        <f t="shared" si="15"/>
        <v>0</v>
      </c>
      <c r="AJ35" s="22" t="e">
        <f>IF(#REF!&gt;0,#REF!,"")</f>
        <v>#REF!</v>
      </c>
      <c r="AK35" s="5">
        <f t="shared" si="16"/>
        <v>0</v>
      </c>
      <c r="AL35" s="6">
        <f t="shared" si="17"/>
        <v>0</v>
      </c>
      <c r="AM35" s="6">
        <f t="shared" si="18"/>
        <v>0</v>
      </c>
      <c r="AN35" s="6">
        <f t="shared" si="19"/>
        <v>0</v>
      </c>
      <c r="AO35" s="6">
        <f t="shared" si="20"/>
        <v>0</v>
      </c>
      <c r="AP35" s="18">
        <f t="shared" si="21"/>
        <v>0</v>
      </c>
      <c r="AQ35" s="6">
        <f t="shared" si="22"/>
        <v>0</v>
      </c>
      <c r="AR35" s="6">
        <f t="shared" si="23"/>
        <v>0</v>
      </c>
      <c r="AS35" s="20">
        <f t="shared" si="24"/>
        <v>0</v>
      </c>
      <c r="AT35" s="19">
        <f t="shared" si="25"/>
        <v>0</v>
      </c>
      <c r="AU35" s="19">
        <f t="shared" si="26"/>
        <v>0</v>
      </c>
      <c r="AV35" s="19">
        <f t="shared" si="27"/>
        <v>0</v>
      </c>
      <c r="AW35" s="19">
        <f t="shared" si="28"/>
        <v>0</v>
      </c>
      <c r="AX35" s="21">
        <f t="shared" si="29"/>
        <v>0</v>
      </c>
      <c r="AZ35" s="22" t="e">
        <f>IF(#REF!&gt;0,#REF!,"")</f>
        <v>#REF!</v>
      </c>
      <c r="BA35" s="5">
        <f t="shared" si="30"/>
        <v>0</v>
      </c>
      <c r="BB35" s="6">
        <f t="shared" si="31"/>
        <v>0</v>
      </c>
      <c r="BC35" s="6">
        <f t="shared" si="32"/>
        <v>0</v>
      </c>
      <c r="BD35" s="6">
        <f t="shared" si="33"/>
        <v>0</v>
      </c>
      <c r="BE35" s="6">
        <f t="shared" si="34"/>
        <v>0</v>
      </c>
      <c r="BF35" s="18">
        <f t="shared" si="35"/>
        <v>0</v>
      </c>
      <c r="BG35" s="6">
        <f t="shared" si="36"/>
        <v>0</v>
      </c>
      <c r="BH35" s="6">
        <f t="shared" si="37"/>
        <v>0</v>
      </c>
      <c r="BI35" s="20">
        <f t="shared" si="38"/>
        <v>0</v>
      </c>
      <c r="BJ35" s="19">
        <f t="shared" si="39"/>
        <v>0</v>
      </c>
      <c r="BK35" s="19">
        <f t="shared" si="40"/>
        <v>0</v>
      </c>
      <c r="BL35" s="19">
        <f t="shared" si="41"/>
        <v>0</v>
      </c>
      <c r="BM35" s="19">
        <f t="shared" si="42"/>
        <v>0</v>
      </c>
      <c r="BN35" s="21">
        <f t="shared" si="43"/>
        <v>0</v>
      </c>
      <c r="BP35" s="22" t="e">
        <f>IF(#REF!&gt;0,#REF!,"")</f>
        <v>#REF!</v>
      </c>
      <c r="BQ35" s="5">
        <f t="shared" si="44"/>
        <v>0</v>
      </c>
      <c r="BR35" s="6">
        <f t="shared" si="45"/>
        <v>0</v>
      </c>
      <c r="BS35" s="6">
        <f t="shared" si="46"/>
        <v>0</v>
      </c>
      <c r="BT35" s="6">
        <f t="shared" si="47"/>
        <v>0</v>
      </c>
      <c r="BU35" s="6">
        <f t="shared" si="48"/>
        <v>0</v>
      </c>
      <c r="BV35" s="18">
        <f t="shared" si="49"/>
        <v>0</v>
      </c>
      <c r="BW35" s="6">
        <f t="shared" si="50"/>
        <v>0</v>
      </c>
      <c r="BX35" s="6">
        <f t="shared" si="51"/>
        <v>0</v>
      </c>
      <c r="BY35" s="20">
        <f t="shared" si="52"/>
        <v>0</v>
      </c>
      <c r="BZ35" s="19">
        <f t="shared" si="53"/>
        <v>0</v>
      </c>
      <c r="CA35" s="19">
        <f t="shared" si="54"/>
        <v>0</v>
      </c>
      <c r="CB35" s="19">
        <f t="shared" si="55"/>
        <v>0</v>
      </c>
      <c r="CC35" s="19">
        <f t="shared" si="56"/>
        <v>0</v>
      </c>
      <c r="CD35" s="21">
        <f t="shared" si="57"/>
        <v>0</v>
      </c>
      <c r="CF35" s="22" t="e">
        <f>IF(#REF!&gt;0,#REF!,"")</f>
        <v>#REF!</v>
      </c>
      <c r="CG35" s="5">
        <f t="shared" si="58"/>
        <v>0</v>
      </c>
      <c r="CH35" s="6">
        <f t="shared" si="59"/>
        <v>0</v>
      </c>
      <c r="CI35" s="6">
        <f t="shared" si="60"/>
        <v>0</v>
      </c>
      <c r="CJ35" s="6">
        <f t="shared" si="61"/>
        <v>0</v>
      </c>
      <c r="CK35" s="6">
        <f t="shared" si="62"/>
        <v>0</v>
      </c>
      <c r="CL35" s="18">
        <f t="shared" si="63"/>
        <v>0</v>
      </c>
      <c r="CM35" s="6">
        <f t="shared" si="64"/>
        <v>0</v>
      </c>
      <c r="CN35" s="6">
        <f t="shared" si="65"/>
        <v>0</v>
      </c>
      <c r="CO35" s="20">
        <f t="shared" si="66"/>
        <v>0</v>
      </c>
      <c r="CP35" s="19">
        <f t="shared" si="67"/>
        <v>0</v>
      </c>
      <c r="CQ35" s="19">
        <f t="shared" si="68"/>
        <v>0</v>
      </c>
      <c r="CR35" s="19">
        <f t="shared" si="69"/>
        <v>0</v>
      </c>
      <c r="CS35" s="19">
        <f t="shared" si="70"/>
        <v>0</v>
      </c>
      <c r="CT35" s="21">
        <f t="shared" si="71"/>
        <v>0</v>
      </c>
      <c r="CV35" s="24" t="e">
        <f>IF(#REF!&gt;0,#REF!,"")</f>
        <v>#REF!</v>
      </c>
      <c r="CW35" s="42">
        <f t="shared" si="102"/>
        <v>0</v>
      </c>
      <c r="CX35" s="42">
        <f t="shared" si="103"/>
        <v>0</v>
      </c>
      <c r="CY35" s="42">
        <f t="shared" si="104"/>
        <v>0</v>
      </c>
      <c r="CZ35" s="42">
        <f t="shared" si="105"/>
        <v>0</v>
      </c>
      <c r="DA35" s="42">
        <f t="shared" si="106"/>
        <v>0</v>
      </c>
      <c r="DB35" s="42">
        <f t="shared" si="107"/>
        <v>0</v>
      </c>
      <c r="DC35" s="42">
        <f t="shared" si="108"/>
        <v>0</v>
      </c>
      <c r="DD35" s="42">
        <f t="shared" si="109"/>
        <v>0</v>
      </c>
      <c r="DE35" s="43">
        <f t="shared" si="110"/>
        <v>0</v>
      </c>
      <c r="DF35" s="43">
        <f t="shared" si="111"/>
        <v>0</v>
      </c>
      <c r="DG35" s="43">
        <f t="shared" si="112"/>
        <v>0</v>
      </c>
      <c r="DH35" s="43">
        <f t="shared" si="113"/>
        <v>0</v>
      </c>
      <c r="DI35" s="43">
        <f t="shared" si="114"/>
        <v>0</v>
      </c>
      <c r="DJ35" s="44">
        <f t="shared" si="115"/>
        <v>0</v>
      </c>
      <c r="DL35" s="38" t="s">
        <v>14</v>
      </c>
      <c r="DM35" s="26">
        <v>8</v>
      </c>
      <c r="DN35" s="25">
        <v>9</v>
      </c>
      <c r="DO35" s="25">
        <v>10</v>
      </c>
      <c r="DP35" s="25">
        <v>11</v>
      </c>
      <c r="DQ35" s="25">
        <v>13</v>
      </c>
      <c r="DR35" s="25">
        <v>14</v>
      </c>
      <c r="DS35" s="25">
        <v>15</v>
      </c>
      <c r="DT35" s="27">
        <v>16</v>
      </c>
    </row>
    <row r="36" spans="1:124" ht="23.1" customHeight="1" thickBot="1" x14ac:dyDescent="0.3">
      <c r="A36" s="78"/>
      <c r="B36" s="14"/>
      <c r="C36" s="15"/>
      <c r="D36" s="14"/>
      <c r="E36" s="15"/>
      <c r="F36" s="14"/>
      <c r="G36" s="15"/>
      <c r="H36" s="14"/>
      <c r="I36" s="15"/>
      <c r="J36" s="14"/>
      <c r="K36" s="15"/>
      <c r="M36" s="63">
        <f t="shared" ref="M36:M43" si="116">A36</f>
        <v>0</v>
      </c>
      <c r="N36" s="55" t="str">
        <f>IF(DM36=0,"BOŞ",IF(DM36=1,"DERS",IF(DM36&gt;1,"ÇAKIŞMA")))</f>
        <v>BOŞ</v>
      </c>
      <c r="O36" s="55" t="str">
        <f>IF(DM37=0,"BOŞ",IF(DM37=1,"DERS",IF(DM37&gt;1,"ÇAKIŞMA")))</f>
        <v>BOŞ</v>
      </c>
      <c r="P36" s="55" t="str">
        <f>IF(DM38=0,"BOŞ",IF(DM38=1,"DERS",IF(DM38&gt;1,"ÇAKIŞMA")))</f>
        <v>BOŞ</v>
      </c>
      <c r="Q36" s="55" t="str">
        <f>IF(DM39=0,"BOŞ",IF(DM39=1,"DERS",IF(DM39&gt;1,"ÇAKIŞMA")))</f>
        <v>BOŞ</v>
      </c>
      <c r="R36" s="56" t="str">
        <f>IF(DM40=0,"BOŞ",IF(DM40=1,"DERS",IF(DM40&gt;1,"ÇAKIŞMA")))</f>
        <v>BOŞ</v>
      </c>
      <c r="T36" s="9" t="e">
        <f>IF(#REF!&gt;0,#REF!,"")</f>
        <v>#REF!</v>
      </c>
      <c r="U36" s="5">
        <f t="shared" si="2"/>
        <v>0</v>
      </c>
      <c r="V36" s="6">
        <f t="shared" si="3"/>
        <v>0</v>
      </c>
      <c r="W36" s="6">
        <f t="shared" si="4"/>
        <v>0</v>
      </c>
      <c r="X36" s="6">
        <f t="shared" si="5"/>
        <v>0</v>
      </c>
      <c r="Y36" s="6">
        <f t="shared" si="6"/>
        <v>0</v>
      </c>
      <c r="Z36" s="18">
        <f t="shared" si="7"/>
        <v>0</v>
      </c>
      <c r="AA36" s="6">
        <f t="shared" si="8"/>
        <v>0</v>
      </c>
      <c r="AB36" s="6">
        <f t="shared" si="9"/>
        <v>0</v>
      </c>
      <c r="AC36" s="20">
        <f t="shared" si="10"/>
        <v>0</v>
      </c>
      <c r="AD36" s="19">
        <f t="shared" si="11"/>
        <v>0</v>
      </c>
      <c r="AE36" s="19">
        <f t="shared" si="12"/>
        <v>0</v>
      </c>
      <c r="AF36" s="19">
        <f t="shared" si="13"/>
        <v>0</v>
      </c>
      <c r="AG36" s="19">
        <f t="shared" si="14"/>
        <v>0</v>
      </c>
      <c r="AH36" s="21">
        <f t="shared" si="15"/>
        <v>0</v>
      </c>
      <c r="AJ36" s="22" t="e">
        <f>IF(#REF!&gt;0,#REF!,"")</f>
        <v>#REF!</v>
      </c>
      <c r="AK36" s="5">
        <f t="shared" si="16"/>
        <v>0</v>
      </c>
      <c r="AL36" s="6">
        <f t="shared" si="17"/>
        <v>0</v>
      </c>
      <c r="AM36" s="6">
        <f t="shared" si="18"/>
        <v>0</v>
      </c>
      <c r="AN36" s="6">
        <f t="shared" si="19"/>
        <v>0</v>
      </c>
      <c r="AO36" s="6">
        <f t="shared" si="20"/>
        <v>0</v>
      </c>
      <c r="AP36" s="18">
        <f t="shared" si="21"/>
        <v>0</v>
      </c>
      <c r="AQ36" s="6">
        <f t="shared" si="22"/>
        <v>0</v>
      </c>
      <c r="AR36" s="6">
        <f t="shared" si="23"/>
        <v>0</v>
      </c>
      <c r="AS36" s="20">
        <f t="shared" si="24"/>
        <v>0</v>
      </c>
      <c r="AT36" s="19">
        <f t="shared" si="25"/>
        <v>0</v>
      </c>
      <c r="AU36" s="19">
        <f t="shared" si="26"/>
        <v>0</v>
      </c>
      <c r="AV36" s="19">
        <f t="shared" si="27"/>
        <v>0</v>
      </c>
      <c r="AW36" s="19">
        <f t="shared" si="28"/>
        <v>0</v>
      </c>
      <c r="AX36" s="21">
        <f t="shared" si="29"/>
        <v>0</v>
      </c>
      <c r="AZ36" s="22" t="e">
        <f>IF(#REF!&gt;0,#REF!,"")</f>
        <v>#REF!</v>
      </c>
      <c r="BA36" s="5">
        <f t="shared" si="30"/>
        <v>0</v>
      </c>
      <c r="BB36" s="6">
        <f t="shared" si="31"/>
        <v>0</v>
      </c>
      <c r="BC36" s="6">
        <f t="shared" si="32"/>
        <v>0</v>
      </c>
      <c r="BD36" s="6">
        <f t="shared" si="33"/>
        <v>0</v>
      </c>
      <c r="BE36" s="6">
        <f t="shared" si="34"/>
        <v>0</v>
      </c>
      <c r="BF36" s="18">
        <f t="shared" si="35"/>
        <v>0</v>
      </c>
      <c r="BG36" s="6">
        <f t="shared" si="36"/>
        <v>0</v>
      </c>
      <c r="BH36" s="6">
        <f t="shared" si="37"/>
        <v>0</v>
      </c>
      <c r="BI36" s="20">
        <f t="shared" si="38"/>
        <v>0</v>
      </c>
      <c r="BJ36" s="19">
        <f t="shared" si="39"/>
        <v>0</v>
      </c>
      <c r="BK36" s="19">
        <f t="shared" si="40"/>
        <v>0</v>
      </c>
      <c r="BL36" s="19">
        <f t="shared" si="41"/>
        <v>0</v>
      </c>
      <c r="BM36" s="19">
        <f t="shared" si="42"/>
        <v>0</v>
      </c>
      <c r="BN36" s="21">
        <f t="shared" si="43"/>
        <v>0</v>
      </c>
      <c r="BP36" s="22" t="e">
        <f>IF(#REF!&gt;0,#REF!,"")</f>
        <v>#REF!</v>
      </c>
      <c r="BQ36" s="5">
        <f t="shared" si="44"/>
        <v>0</v>
      </c>
      <c r="BR36" s="6">
        <f t="shared" si="45"/>
        <v>0</v>
      </c>
      <c r="BS36" s="6">
        <f t="shared" si="46"/>
        <v>0</v>
      </c>
      <c r="BT36" s="6">
        <f t="shared" si="47"/>
        <v>0</v>
      </c>
      <c r="BU36" s="6">
        <f t="shared" si="48"/>
        <v>0</v>
      </c>
      <c r="BV36" s="18">
        <f t="shared" si="49"/>
        <v>0</v>
      </c>
      <c r="BW36" s="6">
        <f t="shared" si="50"/>
        <v>0</v>
      </c>
      <c r="BX36" s="6">
        <f t="shared" si="51"/>
        <v>0</v>
      </c>
      <c r="BY36" s="20">
        <f t="shared" si="52"/>
        <v>0</v>
      </c>
      <c r="BZ36" s="19">
        <f t="shared" si="53"/>
        <v>0</v>
      </c>
      <c r="CA36" s="19">
        <f t="shared" si="54"/>
        <v>0</v>
      </c>
      <c r="CB36" s="19">
        <f t="shared" si="55"/>
        <v>0</v>
      </c>
      <c r="CC36" s="19">
        <f t="shared" si="56"/>
        <v>0</v>
      </c>
      <c r="CD36" s="21">
        <f t="shared" si="57"/>
        <v>0</v>
      </c>
      <c r="CF36" s="22" t="e">
        <f>IF(#REF!&gt;0,#REF!,"")</f>
        <v>#REF!</v>
      </c>
      <c r="CG36" s="5">
        <f t="shared" si="58"/>
        <v>0</v>
      </c>
      <c r="CH36" s="6">
        <f t="shared" si="59"/>
        <v>0</v>
      </c>
      <c r="CI36" s="6">
        <f t="shared" si="60"/>
        <v>0</v>
      </c>
      <c r="CJ36" s="6">
        <f t="shared" si="61"/>
        <v>0</v>
      </c>
      <c r="CK36" s="6">
        <f t="shared" si="62"/>
        <v>0</v>
      </c>
      <c r="CL36" s="18">
        <f t="shared" si="63"/>
        <v>0</v>
      </c>
      <c r="CM36" s="6">
        <f t="shared" si="64"/>
        <v>0</v>
      </c>
      <c r="CN36" s="6">
        <f t="shared" si="65"/>
        <v>0</v>
      </c>
      <c r="CO36" s="20">
        <f t="shared" si="66"/>
        <v>0</v>
      </c>
      <c r="CP36" s="19">
        <f t="shared" si="67"/>
        <v>0</v>
      </c>
      <c r="CQ36" s="19">
        <f t="shared" si="68"/>
        <v>0</v>
      </c>
      <c r="CR36" s="19">
        <f t="shared" si="69"/>
        <v>0</v>
      </c>
      <c r="CS36" s="19">
        <f t="shared" si="70"/>
        <v>0</v>
      </c>
      <c r="CT36" s="21">
        <f t="shared" si="71"/>
        <v>0</v>
      </c>
      <c r="CV36" s="24" t="e">
        <f>IF(#REF!&gt;0,#REF!,"")</f>
        <v>#REF!</v>
      </c>
      <c r="CW36" s="42">
        <f t="shared" si="102"/>
        <v>0</v>
      </c>
      <c r="CX36" s="42">
        <f t="shared" si="103"/>
        <v>0</v>
      </c>
      <c r="CY36" s="42">
        <f t="shared" si="104"/>
        <v>0</v>
      </c>
      <c r="CZ36" s="42">
        <f t="shared" si="105"/>
        <v>0</v>
      </c>
      <c r="DA36" s="42">
        <f t="shared" si="106"/>
        <v>0</v>
      </c>
      <c r="DB36" s="42">
        <f t="shared" si="107"/>
        <v>0</v>
      </c>
      <c r="DC36" s="42">
        <f t="shared" si="108"/>
        <v>0</v>
      </c>
      <c r="DD36" s="42">
        <f t="shared" si="109"/>
        <v>0</v>
      </c>
      <c r="DE36" s="43">
        <f t="shared" si="110"/>
        <v>0</v>
      </c>
      <c r="DF36" s="43">
        <f t="shared" si="111"/>
        <v>0</v>
      </c>
      <c r="DG36" s="43">
        <f t="shared" si="112"/>
        <v>0</v>
      </c>
      <c r="DH36" s="43">
        <f t="shared" si="113"/>
        <v>0</v>
      </c>
      <c r="DI36" s="43">
        <f t="shared" si="114"/>
        <v>0</v>
      </c>
      <c r="DJ36" s="44">
        <f t="shared" si="115"/>
        <v>0</v>
      </c>
      <c r="DL36" s="39" t="s">
        <v>13</v>
      </c>
      <c r="DM36" s="28">
        <f>IFERROR(VLOOKUP(C36,$T$3:$AH$60,2,0),0)</f>
        <v>0</v>
      </c>
      <c r="DN36" s="28">
        <f>IFERROR(VLOOKUP(C37,$T$3:$AH$60,3,0),0)</f>
        <v>0</v>
      </c>
      <c r="DO36" s="28">
        <f>IFERROR(VLOOKUP(C38,$T$3:$AH$60,4,0),0)</f>
        <v>0</v>
      </c>
      <c r="DP36" s="28">
        <f>IFERROR(VLOOKUP(C39,$T$3:$AH$60,5,0),0)</f>
        <v>0</v>
      </c>
      <c r="DQ36" s="28">
        <f>IFERROR(VLOOKUP(C40,$T$3:$AH$60,6,0),0)</f>
        <v>0</v>
      </c>
      <c r="DR36" s="28">
        <f>IFERROR(VLOOKUP(C41,$T$3:$AH$60,7,0),0)</f>
        <v>0</v>
      </c>
      <c r="DS36" s="28">
        <f>IFERROR(VLOOKUP(C42,$T$3:$AH$60,8,0),0)</f>
        <v>0</v>
      </c>
      <c r="DT36" s="37">
        <f>IFERROR(VLOOKUP(C43,$T$3:$AH$60,9,0),0)</f>
        <v>0</v>
      </c>
    </row>
    <row r="37" spans="1:124" ht="23.1" customHeight="1" thickBot="1" x14ac:dyDescent="0.3">
      <c r="A37" s="78"/>
      <c r="B37" s="14"/>
      <c r="C37" s="15"/>
      <c r="D37" s="14"/>
      <c r="E37" s="15"/>
      <c r="F37" s="14"/>
      <c r="G37" s="15"/>
      <c r="H37" s="14"/>
      <c r="I37" s="15"/>
      <c r="J37" s="14"/>
      <c r="K37" s="15"/>
      <c r="M37" s="63">
        <f t="shared" si="116"/>
        <v>0</v>
      </c>
      <c r="N37" s="55" t="str">
        <f>IF(DN36=0,"BOŞ",IF(DN36=1,"DERS",IF(DN36&gt;1,"ÇAKIŞMA")))</f>
        <v>BOŞ</v>
      </c>
      <c r="O37" s="55" t="str">
        <f>IF(DN37=0,"BOŞ",IF(DN37=1,"DERS",IF(DN37&gt;1,"ÇAKIŞMA")))</f>
        <v>BOŞ</v>
      </c>
      <c r="P37" s="55" t="str">
        <f>IF(DN38=0,"BOŞ",IF(DN38=1,"DERS",IF(DN38&gt;1,"ÇAKIŞMA")))</f>
        <v>BOŞ</v>
      </c>
      <c r="Q37" s="55" t="str">
        <f>IF(DN39=0,"BOŞ",IF(DN39=1,"DERS",IF(DN39&gt;1,"ÇAKIŞMA")))</f>
        <v>BOŞ</v>
      </c>
      <c r="R37" s="56" t="str">
        <f>IF(DN40=0,"BOŞ",IF(DN40=1,"DERS",IF(DN40&gt;1,"ÇAKIŞMA")))</f>
        <v>BOŞ</v>
      </c>
      <c r="T37" s="9" t="e">
        <f>IF(#REF!&gt;0,#REF!,"")</f>
        <v>#REF!</v>
      </c>
      <c r="U37" s="5">
        <f t="shared" si="2"/>
        <v>0</v>
      </c>
      <c r="V37" s="6">
        <f t="shared" si="3"/>
        <v>0</v>
      </c>
      <c r="W37" s="6">
        <f t="shared" si="4"/>
        <v>0</v>
      </c>
      <c r="X37" s="6">
        <f t="shared" si="5"/>
        <v>0</v>
      </c>
      <c r="Y37" s="6">
        <f t="shared" si="6"/>
        <v>0</v>
      </c>
      <c r="Z37" s="18">
        <f t="shared" si="7"/>
        <v>0</v>
      </c>
      <c r="AA37" s="6">
        <f t="shared" si="8"/>
        <v>0</v>
      </c>
      <c r="AB37" s="6">
        <f t="shared" si="9"/>
        <v>0</v>
      </c>
      <c r="AC37" s="20">
        <f t="shared" si="10"/>
        <v>0</v>
      </c>
      <c r="AD37" s="19">
        <f t="shared" si="11"/>
        <v>0</v>
      </c>
      <c r="AE37" s="19">
        <f t="shared" si="12"/>
        <v>0</v>
      </c>
      <c r="AF37" s="19">
        <f t="shared" si="13"/>
        <v>0</v>
      </c>
      <c r="AG37" s="19">
        <f t="shared" si="14"/>
        <v>0</v>
      </c>
      <c r="AH37" s="21">
        <f t="shared" si="15"/>
        <v>0</v>
      </c>
      <c r="AJ37" s="22" t="e">
        <f>IF(#REF!&gt;0,#REF!,"")</f>
        <v>#REF!</v>
      </c>
      <c r="AK37" s="5">
        <f t="shared" si="16"/>
        <v>0</v>
      </c>
      <c r="AL37" s="6">
        <f t="shared" si="17"/>
        <v>0</v>
      </c>
      <c r="AM37" s="6">
        <f t="shared" si="18"/>
        <v>0</v>
      </c>
      <c r="AN37" s="6">
        <f t="shared" si="19"/>
        <v>0</v>
      </c>
      <c r="AO37" s="6">
        <f t="shared" si="20"/>
        <v>0</v>
      </c>
      <c r="AP37" s="18">
        <f t="shared" si="21"/>
        <v>0</v>
      </c>
      <c r="AQ37" s="6">
        <f t="shared" si="22"/>
        <v>0</v>
      </c>
      <c r="AR37" s="6">
        <f t="shared" si="23"/>
        <v>0</v>
      </c>
      <c r="AS37" s="20">
        <f t="shared" si="24"/>
        <v>0</v>
      </c>
      <c r="AT37" s="19">
        <f t="shared" si="25"/>
        <v>0</v>
      </c>
      <c r="AU37" s="19">
        <f t="shared" si="26"/>
        <v>0</v>
      </c>
      <c r="AV37" s="19">
        <f t="shared" si="27"/>
        <v>0</v>
      </c>
      <c r="AW37" s="19">
        <f t="shared" si="28"/>
        <v>0</v>
      </c>
      <c r="AX37" s="21">
        <f t="shared" si="29"/>
        <v>0</v>
      </c>
      <c r="AZ37" s="22" t="e">
        <f>IF(#REF!&gt;0,#REF!,"")</f>
        <v>#REF!</v>
      </c>
      <c r="BA37" s="5">
        <f t="shared" si="30"/>
        <v>0</v>
      </c>
      <c r="BB37" s="6">
        <f t="shared" si="31"/>
        <v>0</v>
      </c>
      <c r="BC37" s="6">
        <f t="shared" si="32"/>
        <v>0</v>
      </c>
      <c r="BD37" s="6">
        <f t="shared" si="33"/>
        <v>0</v>
      </c>
      <c r="BE37" s="6">
        <f t="shared" si="34"/>
        <v>0</v>
      </c>
      <c r="BF37" s="18">
        <f t="shared" si="35"/>
        <v>0</v>
      </c>
      <c r="BG37" s="6">
        <f t="shared" si="36"/>
        <v>0</v>
      </c>
      <c r="BH37" s="6">
        <f t="shared" si="37"/>
        <v>0</v>
      </c>
      <c r="BI37" s="20">
        <f t="shared" si="38"/>
        <v>0</v>
      </c>
      <c r="BJ37" s="19">
        <f t="shared" si="39"/>
        <v>0</v>
      </c>
      <c r="BK37" s="19">
        <f t="shared" si="40"/>
        <v>0</v>
      </c>
      <c r="BL37" s="19">
        <f t="shared" si="41"/>
        <v>0</v>
      </c>
      <c r="BM37" s="19">
        <f t="shared" si="42"/>
        <v>0</v>
      </c>
      <c r="BN37" s="21">
        <f t="shared" si="43"/>
        <v>0</v>
      </c>
      <c r="BP37" s="22" t="e">
        <f>IF(#REF!&gt;0,#REF!,"")</f>
        <v>#REF!</v>
      </c>
      <c r="BQ37" s="5">
        <f t="shared" si="44"/>
        <v>0</v>
      </c>
      <c r="BR37" s="6">
        <f t="shared" si="45"/>
        <v>0</v>
      </c>
      <c r="BS37" s="6">
        <f t="shared" si="46"/>
        <v>0</v>
      </c>
      <c r="BT37" s="6">
        <f t="shared" si="47"/>
        <v>0</v>
      </c>
      <c r="BU37" s="6">
        <f t="shared" si="48"/>
        <v>0</v>
      </c>
      <c r="BV37" s="18">
        <f t="shared" si="49"/>
        <v>0</v>
      </c>
      <c r="BW37" s="6">
        <f t="shared" si="50"/>
        <v>0</v>
      </c>
      <c r="BX37" s="6">
        <f t="shared" si="51"/>
        <v>0</v>
      </c>
      <c r="BY37" s="20">
        <f t="shared" si="52"/>
        <v>0</v>
      </c>
      <c r="BZ37" s="19">
        <f t="shared" si="53"/>
        <v>0</v>
      </c>
      <c r="CA37" s="19">
        <f t="shared" si="54"/>
        <v>0</v>
      </c>
      <c r="CB37" s="19">
        <f t="shared" si="55"/>
        <v>0</v>
      </c>
      <c r="CC37" s="19">
        <f t="shared" si="56"/>
        <v>0</v>
      </c>
      <c r="CD37" s="21">
        <f t="shared" si="57"/>
        <v>0</v>
      </c>
      <c r="CF37" s="22" t="e">
        <f>IF(#REF!&gt;0,#REF!,"")</f>
        <v>#REF!</v>
      </c>
      <c r="CG37" s="5">
        <f t="shared" si="58"/>
        <v>0</v>
      </c>
      <c r="CH37" s="6">
        <f t="shared" si="59"/>
        <v>0</v>
      </c>
      <c r="CI37" s="6">
        <f t="shared" si="60"/>
        <v>0</v>
      </c>
      <c r="CJ37" s="6">
        <f t="shared" si="61"/>
        <v>0</v>
      </c>
      <c r="CK37" s="6">
        <f t="shared" si="62"/>
        <v>0</v>
      </c>
      <c r="CL37" s="18">
        <f t="shared" si="63"/>
        <v>0</v>
      </c>
      <c r="CM37" s="6">
        <f t="shared" si="64"/>
        <v>0</v>
      </c>
      <c r="CN37" s="6">
        <f t="shared" si="65"/>
        <v>0</v>
      </c>
      <c r="CO37" s="20">
        <f t="shared" si="66"/>
        <v>0</v>
      </c>
      <c r="CP37" s="19">
        <f t="shared" si="67"/>
        <v>0</v>
      </c>
      <c r="CQ37" s="19">
        <f t="shared" si="68"/>
        <v>0</v>
      </c>
      <c r="CR37" s="19">
        <f t="shared" si="69"/>
        <v>0</v>
      </c>
      <c r="CS37" s="19">
        <f t="shared" si="70"/>
        <v>0</v>
      </c>
      <c r="CT37" s="21">
        <f t="shared" si="71"/>
        <v>0</v>
      </c>
      <c r="CV37" s="24" t="e">
        <f>IF(#REF!&gt;0,#REF!,"")</f>
        <v>#REF!</v>
      </c>
      <c r="CW37" s="42">
        <f t="shared" si="102"/>
        <v>0</v>
      </c>
      <c r="CX37" s="42">
        <f t="shared" si="103"/>
        <v>0</v>
      </c>
      <c r="CY37" s="42">
        <f t="shared" si="104"/>
        <v>0</v>
      </c>
      <c r="CZ37" s="42">
        <f t="shared" si="105"/>
        <v>0</v>
      </c>
      <c r="DA37" s="42">
        <f t="shared" si="106"/>
        <v>0</v>
      </c>
      <c r="DB37" s="42">
        <f t="shared" si="107"/>
        <v>0</v>
      </c>
      <c r="DC37" s="42">
        <f t="shared" si="108"/>
        <v>0</v>
      </c>
      <c r="DD37" s="42">
        <f t="shared" si="109"/>
        <v>0</v>
      </c>
      <c r="DE37" s="43">
        <f t="shared" si="110"/>
        <v>0</v>
      </c>
      <c r="DF37" s="43">
        <f t="shared" si="111"/>
        <v>0</v>
      </c>
      <c r="DG37" s="43">
        <f t="shared" si="112"/>
        <v>0</v>
      </c>
      <c r="DH37" s="43">
        <f t="shared" si="113"/>
        <v>0</v>
      </c>
      <c r="DI37" s="43">
        <f t="shared" si="114"/>
        <v>0</v>
      </c>
      <c r="DJ37" s="44">
        <f t="shared" si="115"/>
        <v>0</v>
      </c>
      <c r="DL37" s="39" t="s">
        <v>7</v>
      </c>
      <c r="DM37" s="28">
        <f>IFERROR(VLOOKUP(E36,$AJ$3:$AX$60,2,0),0)</f>
        <v>0</v>
      </c>
      <c r="DN37" s="28">
        <f>IFERROR(VLOOKUP(E37,$AJ$3:$AX$60,3,0),0)</f>
        <v>0</v>
      </c>
      <c r="DO37" s="28">
        <f>IFERROR(VLOOKUP(E38,$AJ$3:$AX$60,4,0),0)</f>
        <v>0</v>
      </c>
      <c r="DP37" s="28">
        <f>IFERROR(VLOOKUP(E39,$AJ$3:$AX$60,5,0),0)</f>
        <v>0</v>
      </c>
      <c r="DQ37" s="28">
        <f>IFERROR(VLOOKUP(E40,$AJ$3:$AX$60,6,0),0)</f>
        <v>0</v>
      </c>
      <c r="DR37" s="28">
        <f>IFERROR(VLOOKUP(E41,$AJ$3:$AX$60,7,0),0)</f>
        <v>0</v>
      </c>
      <c r="DS37" s="28">
        <f>IFERROR(VLOOKUP(E42,$AJ$3:$AX$60,8,0),0)</f>
        <v>0</v>
      </c>
      <c r="DT37" s="37">
        <f>IFERROR(VLOOKUP(E43,$AJ$3:$AX$60,9,0),0)</f>
        <v>0</v>
      </c>
    </row>
    <row r="38" spans="1:124" ht="23.1" customHeight="1" thickBot="1" x14ac:dyDescent="0.3">
      <c r="A38" s="78"/>
      <c r="B38" s="14"/>
      <c r="C38" s="15"/>
      <c r="D38" s="14"/>
      <c r="E38" s="15"/>
      <c r="F38" s="14"/>
      <c r="G38" s="15"/>
      <c r="H38" s="14"/>
      <c r="I38" s="15"/>
      <c r="J38" s="14"/>
      <c r="K38" s="15"/>
      <c r="M38" s="63">
        <f t="shared" si="116"/>
        <v>0</v>
      </c>
      <c r="N38" s="55" t="str">
        <f>IF(DO36=0,"BOŞ",IF(DO36=1,"DERS",IF(DO36&gt;1,"ÇAKIŞMA")))</f>
        <v>BOŞ</v>
      </c>
      <c r="O38" s="55" t="str">
        <f>IF(DO37=0,"BOŞ",IF(DO37=1,"DERS",IF(DO37&gt;1,"ÇAKIŞMA")))</f>
        <v>BOŞ</v>
      </c>
      <c r="P38" s="55" t="str">
        <f>IF(DO38=0,"BOŞ",IF(DO38=1,"DERS",IF(DO38&gt;1,"ÇAKIŞMA")))</f>
        <v>BOŞ</v>
      </c>
      <c r="Q38" s="55" t="str">
        <f>IF(DO39=0,"BOŞ",IF(DO39=1,"DERS",IF(DO39&gt;1,"ÇAKIŞMA")))</f>
        <v>BOŞ</v>
      </c>
      <c r="R38" s="56" t="str">
        <f>IF(DO40=0,"BOŞ",IF(DO40=1,"DERS",IF(DO40&gt;1,"ÇAKIŞMA")))</f>
        <v>BOŞ</v>
      </c>
      <c r="T38" s="9" t="e">
        <f>IF(#REF!&gt;0,#REF!,"")</f>
        <v>#REF!</v>
      </c>
      <c r="U38" s="5">
        <f t="shared" si="2"/>
        <v>0</v>
      </c>
      <c r="V38" s="6">
        <f t="shared" si="3"/>
        <v>0</v>
      </c>
      <c r="W38" s="6">
        <f t="shared" si="4"/>
        <v>0</v>
      </c>
      <c r="X38" s="6">
        <f t="shared" si="5"/>
        <v>0</v>
      </c>
      <c r="Y38" s="6">
        <f t="shared" si="6"/>
        <v>0</v>
      </c>
      <c r="Z38" s="18">
        <f t="shared" si="7"/>
        <v>0</v>
      </c>
      <c r="AA38" s="6">
        <f t="shared" si="8"/>
        <v>0</v>
      </c>
      <c r="AB38" s="6">
        <f t="shared" si="9"/>
        <v>0</v>
      </c>
      <c r="AC38" s="20">
        <f t="shared" si="10"/>
        <v>0</v>
      </c>
      <c r="AD38" s="19">
        <f t="shared" si="11"/>
        <v>0</v>
      </c>
      <c r="AE38" s="19">
        <f t="shared" si="12"/>
        <v>0</v>
      </c>
      <c r="AF38" s="19">
        <f t="shared" si="13"/>
        <v>0</v>
      </c>
      <c r="AG38" s="19">
        <f t="shared" si="14"/>
        <v>0</v>
      </c>
      <c r="AH38" s="21">
        <f t="shared" si="15"/>
        <v>0</v>
      </c>
      <c r="AJ38" s="22" t="e">
        <f>IF(#REF!&gt;0,#REF!,"")</f>
        <v>#REF!</v>
      </c>
      <c r="AK38" s="5">
        <f t="shared" si="16"/>
        <v>0</v>
      </c>
      <c r="AL38" s="6">
        <f t="shared" si="17"/>
        <v>0</v>
      </c>
      <c r="AM38" s="6">
        <f t="shared" si="18"/>
        <v>0</v>
      </c>
      <c r="AN38" s="6">
        <f t="shared" si="19"/>
        <v>0</v>
      </c>
      <c r="AO38" s="6">
        <f t="shared" si="20"/>
        <v>0</v>
      </c>
      <c r="AP38" s="18">
        <f t="shared" si="21"/>
        <v>0</v>
      </c>
      <c r="AQ38" s="6">
        <f t="shared" si="22"/>
        <v>0</v>
      </c>
      <c r="AR38" s="6">
        <f t="shared" si="23"/>
        <v>0</v>
      </c>
      <c r="AS38" s="20">
        <f t="shared" si="24"/>
        <v>0</v>
      </c>
      <c r="AT38" s="19">
        <f t="shared" si="25"/>
        <v>0</v>
      </c>
      <c r="AU38" s="19">
        <f t="shared" si="26"/>
        <v>0</v>
      </c>
      <c r="AV38" s="19">
        <f t="shared" si="27"/>
        <v>0</v>
      </c>
      <c r="AW38" s="19">
        <f t="shared" si="28"/>
        <v>0</v>
      </c>
      <c r="AX38" s="21">
        <f t="shared" si="29"/>
        <v>0</v>
      </c>
      <c r="AZ38" s="22" t="e">
        <f>IF(#REF!&gt;0,#REF!,"")</f>
        <v>#REF!</v>
      </c>
      <c r="BA38" s="5">
        <f t="shared" si="30"/>
        <v>0</v>
      </c>
      <c r="BB38" s="6">
        <f t="shared" si="31"/>
        <v>0</v>
      </c>
      <c r="BC38" s="6">
        <f t="shared" si="32"/>
        <v>0</v>
      </c>
      <c r="BD38" s="6">
        <f t="shared" si="33"/>
        <v>0</v>
      </c>
      <c r="BE38" s="6">
        <f t="shared" si="34"/>
        <v>0</v>
      </c>
      <c r="BF38" s="18">
        <f t="shared" si="35"/>
        <v>0</v>
      </c>
      <c r="BG38" s="6">
        <f t="shared" si="36"/>
        <v>0</v>
      </c>
      <c r="BH38" s="6">
        <f t="shared" si="37"/>
        <v>0</v>
      </c>
      <c r="BI38" s="20">
        <f t="shared" si="38"/>
        <v>0</v>
      </c>
      <c r="BJ38" s="19">
        <f t="shared" si="39"/>
        <v>0</v>
      </c>
      <c r="BK38" s="19">
        <f t="shared" si="40"/>
        <v>0</v>
      </c>
      <c r="BL38" s="19">
        <f t="shared" si="41"/>
        <v>0</v>
      </c>
      <c r="BM38" s="19">
        <f t="shared" si="42"/>
        <v>0</v>
      </c>
      <c r="BN38" s="21">
        <f t="shared" si="43"/>
        <v>0</v>
      </c>
      <c r="BP38" s="22" t="e">
        <f>IF(#REF!&gt;0,#REF!,"")</f>
        <v>#REF!</v>
      </c>
      <c r="BQ38" s="5">
        <f t="shared" si="44"/>
        <v>0</v>
      </c>
      <c r="BR38" s="6">
        <f t="shared" si="45"/>
        <v>0</v>
      </c>
      <c r="BS38" s="6">
        <f t="shared" si="46"/>
        <v>0</v>
      </c>
      <c r="BT38" s="6">
        <f t="shared" si="47"/>
        <v>0</v>
      </c>
      <c r="BU38" s="6">
        <f t="shared" si="48"/>
        <v>0</v>
      </c>
      <c r="BV38" s="18">
        <f t="shared" si="49"/>
        <v>0</v>
      </c>
      <c r="BW38" s="6">
        <f t="shared" si="50"/>
        <v>0</v>
      </c>
      <c r="BX38" s="6">
        <f t="shared" si="51"/>
        <v>0</v>
      </c>
      <c r="BY38" s="20">
        <f t="shared" si="52"/>
        <v>0</v>
      </c>
      <c r="BZ38" s="19">
        <f t="shared" si="53"/>
        <v>0</v>
      </c>
      <c r="CA38" s="19">
        <f t="shared" si="54"/>
        <v>0</v>
      </c>
      <c r="CB38" s="19">
        <f t="shared" si="55"/>
        <v>0</v>
      </c>
      <c r="CC38" s="19">
        <f t="shared" si="56"/>
        <v>0</v>
      </c>
      <c r="CD38" s="21">
        <f t="shared" si="57"/>
        <v>0</v>
      </c>
      <c r="CF38" s="22" t="e">
        <f>IF(#REF!&gt;0,#REF!,"")</f>
        <v>#REF!</v>
      </c>
      <c r="CG38" s="5">
        <f t="shared" si="58"/>
        <v>0</v>
      </c>
      <c r="CH38" s="6">
        <f t="shared" si="59"/>
        <v>0</v>
      </c>
      <c r="CI38" s="6">
        <f t="shared" si="60"/>
        <v>0</v>
      </c>
      <c r="CJ38" s="6">
        <f t="shared" si="61"/>
        <v>0</v>
      </c>
      <c r="CK38" s="6">
        <f t="shared" si="62"/>
        <v>0</v>
      </c>
      <c r="CL38" s="18">
        <f t="shared" si="63"/>
        <v>0</v>
      </c>
      <c r="CM38" s="6">
        <f t="shared" si="64"/>
        <v>0</v>
      </c>
      <c r="CN38" s="6">
        <f t="shared" si="65"/>
        <v>0</v>
      </c>
      <c r="CO38" s="20">
        <f t="shared" si="66"/>
        <v>0</v>
      </c>
      <c r="CP38" s="19">
        <f t="shared" si="67"/>
        <v>0</v>
      </c>
      <c r="CQ38" s="19">
        <f t="shared" si="68"/>
        <v>0</v>
      </c>
      <c r="CR38" s="19">
        <f t="shared" si="69"/>
        <v>0</v>
      </c>
      <c r="CS38" s="19">
        <f t="shared" si="70"/>
        <v>0</v>
      </c>
      <c r="CT38" s="21">
        <f t="shared" si="71"/>
        <v>0</v>
      </c>
      <c r="CV38" s="24" t="e">
        <f>IF(#REF!&gt;0,#REF!,"")</f>
        <v>#REF!</v>
      </c>
      <c r="CW38" s="42">
        <f t="shared" si="102"/>
        <v>0</v>
      </c>
      <c r="CX38" s="42">
        <f t="shared" si="103"/>
        <v>0</v>
      </c>
      <c r="CY38" s="42">
        <f t="shared" si="104"/>
        <v>0</v>
      </c>
      <c r="CZ38" s="42">
        <f t="shared" si="105"/>
        <v>0</v>
      </c>
      <c r="DA38" s="42">
        <f t="shared" si="106"/>
        <v>0</v>
      </c>
      <c r="DB38" s="42">
        <f t="shared" si="107"/>
        <v>0</v>
      </c>
      <c r="DC38" s="42">
        <f t="shared" si="108"/>
        <v>0</v>
      </c>
      <c r="DD38" s="42">
        <f t="shared" si="109"/>
        <v>0</v>
      </c>
      <c r="DE38" s="43">
        <f t="shared" si="110"/>
        <v>0</v>
      </c>
      <c r="DF38" s="43">
        <f t="shared" si="111"/>
        <v>0</v>
      </c>
      <c r="DG38" s="43">
        <f t="shared" si="112"/>
        <v>0</v>
      </c>
      <c r="DH38" s="43">
        <f t="shared" si="113"/>
        <v>0</v>
      </c>
      <c r="DI38" s="43">
        <f t="shared" si="114"/>
        <v>0</v>
      </c>
      <c r="DJ38" s="44">
        <f t="shared" si="115"/>
        <v>0</v>
      </c>
      <c r="DL38" s="39" t="s">
        <v>8</v>
      </c>
      <c r="DM38" s="28">
        <f>IFERROR(VLOOKUP(G36,$AZ$3:$BN$60,2,0),0)</f>
        <v>0</v>
      </c>
      <c r="DN38" s="29">
        <f>IFERROR(VLOOKUP(G37,$AZ$3:$BN$60,3,0),0)</f>
        <v>0</v>
      </c>
      <c r="DO38" s="29">
        <f>IFERROR(VLOOKUP(G38,$AZ$3:$BN$60,4,0),0)</f>
        <v>0</v>
      </c>
      <c r="DP38" s="29">
        <f>IFERROR(VLOOKUP(G39,$AZ$3:$BN$60,5,0),0)</f>
        <v>0</v>
      </c>
      <c r="DQ38" s="29">
        <f>IFERROR(VLOOKUP(G40,$AZ$3:$BN$60,6,0),0)</f>
        <v>0</v>
      </c>
      <c r="DR38" s="29">
        <f>IFERROR(VLOOKUP(G41,$AZ$3:$BN$60,7,0),0)</f>
        <v>0</v>
      </c>
      <c r="DS38" s="29">
        <f>IFERROR(VLOOKUP(G42,$AZ$3:$BN$60,8,0),0)</f>
        <v>0</v>
      </c>
      <c r="DT38" s="33">
        <f>IFERROR(VLOOKUP(G43,$AZ$3:$BN$60,9,0),0)</f>
        <v>0</v>
      </c>
    </row>
    <row r="39" spans="1:124" ht="23.1" customHeight="1" thickBot="1" x14ac:dyDescent="0.3">
      <c r="A39" s="78"/>
      <c r="B39" s="14"/>
      <c r="C39" s="15"/>
      <c r="D39" s="14"/>
      <c r="E39" s="15"/>
      <c r="F39" s="14"/>
      <c r="G39" s="15"/>
      <c r="H39" s="14"/>
      <c r="I39" s="15"/>
      <c r="J39" s="14"/>
      <c r="K39" s="15"/>
      <c r="M39" s="63">
        <f t="shared" si="116"/>
        <v>0</v>
      </c>
      <c r="N39" s="55" t="str">
        <f>IF(DP36=0,"BOŞ",IF(DP36=1,"DERS",IF(DP36&gt;1,"ÇAKIŞMA")))</f>
        <v>BOŞ</v>
      </c>
      <c r="O39" s="55" t="str">
        <f>IF(DP37=0,"BOŞ",IF(DP37=1,"DERS",IF(DP37&gt;1,"ÇAKIŞMA")))</f>
        <v>BOŞ</v>
      </c>
      <c r="P39" s="55" t="str">
        <f>IF(DP38=0,"BOŞ",IF(DP38=1,"DERS",IF(DP38&gt;1,"ÇAKIŞMA")))</f>
        <v>BOŞ</v>
      </c>
      <c r="Q39" s="55" t="str">
        <f>IF(DP39=0,"BOŞ",IF(DP39=1,"DERS",IF(DP39&gt;1,"ÇAKIŞMA")))</f>
        <v>BOŞ</v>
      </c>
      <c r="R39" s="56" t="str">
        <f>IF(DP40=0,"BOŞ",IF(DP40=1,"DERS",IF(DP40&gt;1,"ÇAKIŞMA")))</f>
        <v>BOŞ</v>
      </c>
      <c r="T39" s="9" t="e">
        <f>IF(#REF!&gt;0,#REF!,"")</f>
        <v>#REF!</v>
      </c>
      <c r="U39" s="5">
        <f t="shared" si="2"/>
        <v>0</v>
      </c>
      <c r="V39" s="6">
        <f t="shared" si="3"/>
        <v>0</v>
      </c>
      <c r="W39" s="6">
        <f t="shared" si="4"/>
        <v>0</v>
      </c>
      <c r="X39" s="6">
        <f t="shared" si="5"/>
        <v>0</v>
      </c>
      <c r="Y39" s="6">
        <f t="shared" si="6"/>
        <v>0</v>
      </c>
      <c r="Z39" s="18">
        <f t="shared" si="7"/>
        <v>0</v>
      </c>
      <c r="AA39" s="6">
        <f t="shared" si="8"/>
        <v>0</v>
      </c>
      <c r="AB39" s="6">
        <f t="shared" si="9"/>
        <v>0</v>
      </c>
      <c r="AC39" s="20">
        <f t="shared" si="10"/>
        <v>0</v>
      </c>
      <c r="AD39" s="19">
        <f t="shared" si="11"/>
        <v>0</v>
      </c>
      <c r="AE39" s="19">
        <f t="shared" si="12"/>
        <v>0</v>
      </c>
      <c r="AF39" s="19">
        <f t="shared" si="13"/>
        <v>0</v>
      </c>
      <c r="AG39" s="19">
        <f t="shared" si="14"/>
        <v>0</v>
      </c>
      <c r="AH39" s="21">
        <f t="shared" si="15"/>
        <v>0</v>
      </c>
      <c r="AJ39" s="22" t="e">
        <f>IF(#REF!&gt;0,#REF!,"")</f>
        <v>#REF!</v>
      </c>
      <c r="AK39" s="5">
        <f t="shared" si="16"/>
        <v>0</v>
      </c>
      <c r="AL39" s="6">
        <f t="shared" si="17"/>
        <v>0</v>
      </c>
      <c r="AM39" s="6">
        <f t="shared" si="18"/>
        <v>0</v>
      </c>
      <c r="AN39" s="6">
        <f t="shared" si="19"/>
        <v>0</v>
      </c>
      <c r="AO39" s="6">
        <f t="shared" si="20"/>
        <v>0</v>
      </c>
      <c r="AP39" s="18">
        <f t="shared" si="21"/>
        <v>0</v>
      </c>
      <c r="AQ39" s="6">
        <f t="shared" si="22"/>
        <v>0</v>
      </c>
      <c r="AR39" s="6">
        <f t="shared" si="23"/>
        <v>0</v>
      </c>
      <c r="AS39" s="20">
        <f t="shared" si="24"/>
        <v>0</v>
      </c>
      <c r="AT39" s="19">
        <f t="shared" si="25"/>
        <v>0</v>
      </c>
      <c r="AU39" s="19">
        <f t="shared" si="26"/>
        <v>0</v>
      </c>
      <c r="AV39" s="19">
        <f t="shared" si="27"/>
        <v>0</v>
      </c>
      <c r="AW39" s="19">
        <f t="shared" si="28"/>
        <v>0</v>
      </c>
      <c r="AX39" s="21">
        <f t="shared" si="29"/>
        <v>0</v>
      </c>
      <c r="AZ39" s="22" t="e">
        <f>IF(#REF!&gt;0,#REF!,"")</f>
        <v>#REF!</v>
      </c>
      <c r="BA39" s="5">
        <f t="shared" si="30"/>
        <v>0</v>
      </c>
      <c r="BB39" s="6">
        <f t="shared" si="31"/>
        <v>0</v>
      </c>
      <c r="BC39" s="6">
        <f t="shared" si="32"/>
        <v>0</v>
      </c>
      <c r="BD39" s="6">
        <f t="shared" si="33"/>
        <v>0</v>
      </c>
      <c r="BE39" s="6">
        <f t="shared" si="34"/>
        <v>0</v>
      </c>
      <c r="BF39" s="18">
        <f t="shared" si="35"/>
        <v>0</v>
      </c>
      <c r="BG39" s="6">
        <f t="shared" si="36"/>
        <v>0</v>
      </c>
      <c r="BH39" s="6">
        <f t="shared" si="37"/>
        <v>0</v>
      </c>
      <c r="BI39" s="20">
        <f t="shared" si="38"/>
        <v>0</v>
      </c>
      <c r="BJ39" s="19">
        <f t="shared" si="39"/>
        <v>0</v>
      </c>
      <c r="BK39" s="19">
        <f t="shared" si="40"/>
        <v>0</v>
      </c>
      <c r="BL39" s="19">
        <f t="shared" si="41"/>
        <v>0</v>
      </c>
      <c r="BM39" s="19">
        <f t="shared" si="42"/>
        <v>0</v>
      </c>
      <c r="BN39" s="21">
        <f t="shared" si="43"/>
        <v>0</v>
      </c>
      <c r="BP39" s="22" t="e">
        <f>IF(#REF!&gt;0,#REF!,"")</f>
        <v>#REF!</v>
      </c>
      <c r="BQ39" s="5">
        <f t="shared" si="44"/>
        <v>0</v>
      </c>
      <c r="BR39" s="6">
        <f t="shared" si="45"/>
        <v>0</v>
      </c>
      <c r="BS39" s="6">
        <f t="shared" si="46"/>
        <v>0</v>
      </c>
      <c r="BT39" s="6">
        <f t="shared" si="47"/>
        <v>0</v>
      </c>
      <c r="BU39" s="6">
        <f t="shared" si="48"/>
        <v>0</v>
      </c>
      <c r="BV39" s="18">
        <f t="shared" si="49"/>
        <v>0</v>
      </c>
      <c r="BW39" s="6">
        <f t="shared" si="50"/>
        <v>0</v>
      </c>
      <c r="BX39" s="6">
        <f t="shared" si="51"/>
        <v>0</v>
      </c>
      <c r="BY39" s="20">
        <f t="shared" si="52"/>
        <v>0</v>
      </c>
      <c r="BZ39" s="19">
        <f t="shared" si="53"/>
        <v>0</v>
      </c>
      <c r="CA39" s="19">
        <f t="shared" si="54"/>
        <v>0</v>
      </c>
      <c r="CB39" s="19">
        <f t="shared" si="55"/>
        <v>0</v>
      </c>
      <c r="CC39" s="19">
        <f t="shared" si="56"/>
        <v>0</v>
      </c>
      <c r="CD39" s="21">
        <f t="shared" si="57"/>
        <v>0</v>
      </c>
      <c r="CF39" s="22" t="e">
        <f>IF(#REF!&gt;0,#REF!,"")</f>
        <v>#REF!</v>
      </c>
      <c r="CG39" s="5">
        <f t="shared" si="58"/>
        <v>0</v>
      </c>
      <c r="CH39" s="6">
        <f t="shared" si="59"/>
        <v>0</v>
      </c>
      <c r="CI39" s="6">
        <f t="shared" si="60"/>
        <v>0</v>
      </c>
      <c r="CJ39" s="6">
        <f t="shared" si="61"/>
        <v>0</v>
      </c>
      <c r="CK39" s="6">
        <f t="shared" si="62"/>
        <v>0</v>
      </c>
      <c r="CL39" s="18">
        <f t="shared" si="63"/>
        <v>0</v>
      </c>
      <c r="CM39" s="6">
        <f t="shared" si="64"/>
        <v>0</v>
      </c>
      <c r="CN39" s="6">
        <f t="shared" si="65"/>
        <v>0</v>
      </c>
      <c r="CO39" s="20">
        <f t="shared" si="66"/>
        <v>0</v>
      </c>
      <c r="CP39" s="19">
        <f t="shared" si="67"/>
        <v>0</v>
      </c>
      <c r="CQ39" s="19">
        <f t="shared" si="68"/>
        <v>0</v>
      </c>
      <c r="CR39" s="19">
        <f t="shared" si="69"/>
        <v>0</v>
      </c>
      <c r="CS39" s="19">
        <f t="shared" si="70"/>
        <v>0</v>
      </c>
      <c r="CT39" s="21">
        <f t="shared" si="71"/>
        <v>0</v>
      </c>
      <c r="CV39" s="24" t="e">
        <f>IF(#REF!&gt;0,#REF!,"")</f>
        <v>#REF!</v>
      </c>
      <c r="CW39" s="42">
        <f t="shared" si="102"/>
        <v>0</v>
      </c>
      <c r="CX39" s="42">
        <f t="shared" si="103"/>
        <v>0</v>
      </c>
      <c r="CY39" s="42">
        <f t="shared" si="104"/>
        <v>0</v>
      </c>
      <c r="CZ39" s="42">
        <f t="shared" si="105"/>
        <v>0</v>
      </c>
      <c r="DA39" s="42">
        <f t="shared" si="106"/>
        <v>0</v>
      </c>
      <c r="DB39" s="42">
        <f t="shared" si="107"/>
        <v>0</v>
      </c>
      <c r="DC39" s="42">
        <f t="shared" si="108"/>
        <v>0</v>
      </c>
      <c r="DD39" s="42">
        <f t="shared" si="109"/>
        <v>0</v>
      </c>
      <c r="DE39" s="43">
        <f t="shared" si="110"/>
        <v>0</v>
      </c>
      <c r="DF39" s="43">
        <f t="shared" si="111"/>
        <v>0</v>
      </c>
      <c r="DG39" s="43">
        <f t="shared" si="112"/>
        <v>0</v>
      </c>
      <c r="DH39" s="43">
        <f t="shared" si="113"/>
        <v>0</v>
      </c>
      <c r="DI39" s="43">
        <f t="shared" si="114"/>
        <v>0</v>
      </c>
      <c r="DJ39" s="44">
        <f t="shared" si="115"/>
        <v>0</v>
      </c>
      <c r="DL39" s="39" t="s">
        <v>9</v>
      </c>
      <c r="DM39" s="28">
        <f>IFERROR(VLOOKUP(I36,$BP$3:$CD$60,2,0),0)</f>
        <v>0</v>
      </c>
      <c r="DN39" s="29">
        <f>IFERROR(VLOOKUP(I37,$BP$3:$CD$60,3,0),0)</f>
        <v>0</v>
      </c>
      <c r="DO39" s="29">
        <f>IFERROR(VLOOKUP(I38,$BP$3:$CD$60,4,0),0)</f>
        <v>0</v>
      </c>
      <c r="DP39" s="29">
        <f>IFERROR(VLOOKUP(I39,$BP$3:$CD$60,5,0),0)</f>
        <v>0</v>
      </c>
      <c r="DQ39" s="29">
        <f>IFERROR(VLOOKUP(I40,$BP$3:$CD$60,6,0),0)</f>
        <v>0</v>
      </c>
      <c r="DR39" s="29">
        <f>IFERROR(VLOOKUP(I41,$BP$3:$CD$60,7,0),0)</f>
        <v>0</v>
      </c>
      <c r="DS39" s="29">
        <f>IFERROR(VLOOKUP(I42,$BP$3:$CD$60,8,0),0)</f>
        <v>0</v>
      </c>
      <c r="DT39" s="33">
        <f>IFERROR(VLOOKUP(I43,$BP$3:$CD$60,9,0),0)</f>
        <v>0</v>
      </c>
    </row>
    <row r="40" spans="1:124" ht="23.1" customHeight="1" thickBot="1" x14ac:dyDescent="0.3">
      <c r="A40" s="78"/>
      <c r="B40" s="14"/>
      <c r="C40" s="15"/>
      <c r="D40" s="14"/>
      <c r="E40" s="15"/>
      <c r="F40" s="14"/>
      <c r="G40" s="15"/>
      <c r="H40" s="14"/>
      <c r="I40" s="15"/>
      <c r="J40" s="14"/>
      <c r="K40" s="15"/>
      <c r="M40" s="63">
        <f t="shared" si="116"/>
        <v>0</v>
      </c>
      <c r="N40" s="55" t="str">
        <f>IF(DQ36=0,"BOŞ",IF(DQ36=1,"DERS",IF(DQ36&gt;1,"ÇAKIŞMA")))</f>
        <v>BOŞ</v>
      </c>
      <c r="O40" s="55" t="str">
        <f>IF(DQ37=0,"BOŞ",IF(DQ37=1,"DERS",IF(DQ37&gt;1,"ÇAKIŞMA")))</f>
        <v>BOŞ</v>
      </c>
      <c r="P40" s="55" t="str">
        <f>IF(DQ38=0,"BOŞ",IF(DQ38=1,"DERS",IF(DQ38&gt;1,"ÇAKIŞMA")))</f>
        <v>BOŞ</v>
      </c>
      <c r="Q40" s="55" t="str">
        <f>IF(DQ39=0,"BOŞ",IF(DQ39=1,"DERS",IF(DQ39&gt;1,"ÇAKIŞMA")))</f>
        <v>BOŞ</v>
      </c>
      <c r="R40" s="56" t="str">
        <f>IF(DQ40=0,"BOŞ",IF(DQ40=1,"DERS",IF(DQ40&gt;1,"ÇAKIŞMA")))</f>
        <v>BOŞ</v>
      </c>
      <c r="T40" s="9" t="e">
        <f>IF(#REF!&gt;0,#REF!,"")</f>
        <v>#REF!</v>
      </c>
      <c r="U40" s="5">
        <f t="shared" si="2"/>
        <v>0</v>
      </c>
      <c r="V40" s="6">
        <f t="shared" si="3"/>
        <v>0</v>
      </c>
      <c r="W40" s="6">
        <f t="shared" si="4"/>
        <v>0</v>
      </c>
      <c r="X40" s="6">
        <f t="shared" si="5"/>
        <v>0</v>
      </c>
      <c r="Y40" s="6">
        <f t="shared" si="6"/>
        <v>0</v>
      </c>
      <c r="Z40" s="18">
        <f t="shared" si="7"/>
        <v>0</v>
      </c>
      <c r="AA40" s="6">
        <f t="shared" si="8"/>
        <v>0</v>
      </c>
      <c r="AB40" s="6">
        <f t="shared" si="9"/>
        <v>0</v>
      </c>
      <c r="AC40" s="20">
        <f t="shared" si="10"/>
        <v>0</v>
      </c>
      <c r="AD40" s="19">
        <f t="shared" si="11"/>
        <v>0</v>
      </c>
      <c r="AE40" s="19">
        <f t="shared" si="12"/>
        <v>0</v>
      </c>
      <c r="AF40" s="19">
        <f t="shared" si="13"/>
        <v>0</v>
      </c>
      <c r="AG40" s="19">
        <f t="shared" si="14"/>
        <v>0</v>
      </c>
      <c r="AH40" s="21">
        <f t="shared" si="15"/>
        <v>0</v>
      </c>
      <c r="AJ40" s="22" t="e">
        <f>IF(#REF!&gt;0,#REF!,"")</f>
        <v>#REF!</v>
      </c>
      <c r="AK40" s="5">
        <f t="shared" si="16"/>
        <v>0</v>
      </c>
      <c r="AL40" s="6">
        <f t="shared" si="17"/>
        <v>0</v>
      </c>
      <c r="AM40" s="6">
        <f t="shared" si="18"/>
        <v>0</v>
      </c>
      <c r="AN40" s="6">
        <f t="shared" si="19"/>
        <v>0</v>
      </c>
      <c r="AO40" s="6">
        <f t="shared" si="20"/>
        <v>0</v>
      </c>
      <c r="AP40" s="18">
        <f t="shared" si="21"/>
        <v>0</v>
      </c>
      <c r="AQ40" s="6">
        <f t="shared" si="22"/>
        <v>0</v>
      </c>
      <c r="AR40" s="6">
        <f t="shared" si="23"/>
        <v>0</v>
      </c>
      <c r="AS40" s="20">
        <f t="shared" si="24"/>
        <v>0</v>
      </c>
      <c r="AT40" s="19">
        <f t="shared" si="25"/>
        <v>0</v>
      </c>
      <c r="AU40" s="19">
        <f t="shared" si="26"/>
        <v>0</v>
      </c>
      <c r="AV40" s="19">
        <f t="shared" si="27"/>
        <v>0</v>
      </c>
      <c r="AW40" s="19">
        <f t="shared" si="28"/>
        <v>0</v>
      </c>
      <c r="AX40" s="21">
        <f t="shared" si="29"/>
        <v>0</v>
      </c>
      <c r="AZ40" s="22" t="e">
        <f>IF(#REF!&gt;0,#REF!,"")</f>
        <v>#REF!</v>
      </c>
      <c r="BA40" s="5">
        <f t="shared" si="30"/>
        <v>0</v>
      </c>
      <c r="BB40" s="6">
        <f t="shared" si="31"/>
        <v>0</v>
      </c>
      <c r="BC40" s="6">
        <f t="shared" si="32"/>
        <v>0</v>
      </c>
      <c r="BD40" s="6">
        <f t="shared" si="33"/>
        <v>0</v>
      </c>
      <c r="BE40" s="6">
        <f t="shared" si="34"/>
        <v>0</v>
      </c>
      <c r="BF40" s="18">
        <f t="shared" si="35"/>
        <v>0</v>
      </c>
      <c r="BG40" s="6">
        <f t="shared" si="36"/>
        <v>0</v>
      </c>
      <c r="BH40" s="6">
        <f t="shared" si="37"/>
        <v>0</v>
      </c>
      <c r="BI40" s="20">
        <f t="shared" si="38"/>
        <v>0</v>
      </c>
      <c r="BJ40" s="19">
        <f t="shared" si="39"/>
        <v>0</v>
      </c>
      <c r="BK40" s="19">
        <f t="shared" si="40"/>
        <v>0</v>
      </c>
      <c r="BL40" s="19">
        <f t="shared" si="41"/>
        <v>0</v>
      </c>
      <c r="BM40" s="19">
        <f t="shared" si="42"/>
        <v>0</v>
      </c>
      <c r="BN40" s="21">
        <f t="shared" si="43"/>
        <v>0</v>
      </c>
      <c r="BP40" s="22" t="e">
        <f>IF(#REF!&gt;0,#REF!,"")</f>
        <v>#REF!</v>
      </c>
      <c r="BQ40" s="5">
        <f t="shared" si="44"/>
        <v>0</v>
      </c>
      <c r="BR40" s="6">
        <f t="shared" si="45"/>
        <v>0</v>
      </c>
      <c r="BS40" s="6">
        <f t="shared" si="46"/>
        <v>0</v>
      </c>
      <c r="BT40" s="6">
        <f t="shared" si="47"/>
        <v>0</v>
      </c>
      <c r="BU40" s="6">
        <f t="shared" si="48"/>
        <v>0</v>
      </c>
      <c r="BV40" s="18">
        <f t="shared" si="49"/>
        <v>0</v>
      </c>
      <c r="BW40" s="6">
        <f t="shared" si="50"/>
        <v>0</v>
      </c>
      <c r="BX40" s="6">
        <f t="shared" si="51"/>
        <v>0</v>
      </c>
      <c r="BY40" s="20">
        <f t="shared" si="52"/>
        <v>0</v>
      </c>
      <c r="BZ40" s="19">
        <f t="shared" si="53"/>
        <v>0</v>
      </c>
      <c r="CA40" s="19">
        <f t="shared" si="54"/>
        <v>0</v>
      </c>
      <c r="CB40" s="19">
        <f t="shared" si="55"/>
        <v>0</v>
      </c>
      <c r="CC40" s="19">
        <f t="shared" si="56"/>
        <v>0</v>
      </c>
      <c r="CD40" s="21">
        <f t="shared" si="57"/>
        <v>0</v>
      </c>
      <c r="CF40" s="22" t="e">
        <f>IF(#REF!&gt;0,#REF!,"")</f>
        <v>#REF!</v>
      </c>
      <c r="CG40" s="5">
        <f t="shared" si="58"/>
        <v>0</v>
      </c>
      <c r="CH40" s="6">
        <f t="shared" si="59"/>
        <v>0</v>
      </c>
      <c r="CI40" s="6">
        <f t="shared" si="60"/>
        <v>0</v>
      </c>
      <c r="CJ40" s="6">
        <f t="shared" si="61"/>
        <v>0</v>
      </c>
      <c r="CK40" s="6">
        <f t="shared" si="62"/>
        <v>0</v>
      </c>
      <c r="CL40" s="18">
        <f t="shared" si="63"/>
        <v>0</v>
      </c>
      <c r="CM40" s="6">
        <f t="shared" si="64"/>
        <v>0</v>
      </c>
      <c r="CN40" s="6">
        <f t="shared" si="65"/>
        <v>0</v>
      </c>
      <c r="CO40" s="20">
        <f t="shared" si="66"/>
        <v>0</v>
      </c>
      <c r="CP40" s="19">
        <f t="shared" si="67"/>
        <v>0</v>
      </c>
      <c r="CQ40" s="19">
        <f t="shared" si="68"/>
        <v>0</v>
      </c>
      <c r="CR40" s="19">
        <f t="shared" si="69"/>
        <v>0</v>
      </c>
      <c r="CS40" s="19">
        <f t="shared" si="70"/>
        <v>0</v>
      </c>
      <c r="CT40" s="21">
        <f t="shared" si="71"/>
        <v>0</v>
      </c>
      <c r="CV40" s="24" t="e">
        <f>IF(#REF!&gt;0,#REF!,"")</f>
        <v>#REF!</v>
      </c>
      <c r="CW40" s="42">
        <f t="shared" si="102"/>
        <v>0</v>
      </c>
      <c r="CX40" s="42">
        <f t="shared" si="103"/>
        <v>0</v>
      </c>
      <c r="CY40" s="42">
        <f t="shared" si="104"/>
        <v>0</v>
      </c>
      <c r="CZ40" s="42">
        <f t="shared" si="105"/>
        <v>0</v>
      </c>
      <c r="DA40" s="42">
        <f t="shared" si="106"/>
        <v>0</v>
      </c>
      <c r="DB40" s="42">
        <f t="shared" si="107"/>
        <v>0</v>
      </c>
      <c r="DC40" s="42">
        <f t="shared" si="108"/>
        <v>0</v>
      </c>
      <c r="DD40" s="42">
        <f t="shared" si="109"/>
        <v>0</v>
      </c>
      <c r="DE40" s="43">
        <f t="shared" si="110"/>
        <v>0</v>
      </c>
      <c r="DF40" s="43">
        <f t="shared" si="111"/>
        <v>0</v>
      </c>
      <c r="DG40" s="43">
        <f t="shared" si="112"/>
        <v>0</v>
      </c>
      <c r="DH40" s="43">
        <f t="shared" si="113"/>
        <v>0</v>
      </c>
      <c r="DI40" s="43">
        <f t="shared" si="114"/>
        <v>0</v>
      </c>
      <c r="DJ40" s="44">
        <f t="shared" si="115"/>
        <v>0</v>
      </c>
      <c r="DL40" s="40" t="s">
        <v>10</v>
      </c>
      <c r="DM40" s="30">
        <f>IFERROR(VLOOKUP(K36,$CF$3:$CT$60,2,0),0)</f>
        <v>0</v>
      </c>
      <c r="DN40" s="31">
        <f>IFERROR(VLOOKUP(K37,$CF$3:$CT$60,3,0),0)</f>
        <v>0</v>
      </c>
      <c r="DO40" s="31">
        <f>IFERROR(VLOOKUP(K38,$CF$3:$CT$60,4,0),0)</f>
        <v>0</v>
      </c>
      <c r="DP40" s="31">
        <f>IFERROR(VLOOKUP(K39,$CF$3:$CT$60,5,0),0)</f>
        <v>0</v>
      </c>
      <c r="DQ40" s="31">
        <f>IFERROR(VLOOKUP(K40,$CF$3:$CT$60,6,0),0)</f>
        <v>0</v>
      </c>
      <c r="DR40" s="31">
        <f>IFERROR(VLOOKUP(K41,$CF$3:$CT$60,7,0),0)</f>
        <v>0</v>
      </c>
      <c r="DS40" s="31">
        <f>IFERROR(VLOOKUP(K42,$CF$3:$CT$60,8,0),0)</f>
        <v>0</v>
      </c>
      <c r="DT40" s="34">
        <f>IFERROR(VLOOKUP(K43,$CF$3:$CT$60,9,0),0)</f>
        <v>0</v>
      </c>
    </row>
    <row r="41" spans="1:124" ht="23.1" customHeight="1" thickBot="1" x14ac:dyDescent="0.3">
      <c r="A41" s="78"/>
      <c r="B41" s="14"/>
      <c r="C41" s="15"/>
      <c r="D41" s="14"/>
      <c r="E41" s="15"/>
      <c r="F41" s="14"/>
      <c r="G41" s="15"/>
      <c r="H41" s="14"/>
      <c r="I41" s="15"/>
      <c r="J41" s="14"/>
      <c r="K41" s="15"/>
      <c r="M41" s="63">
        <f t="shared" si="116"/>
        <v>0</v>
      </c>
      <c r="N41" s="55" t="str">
        <f>IF(DR36=0,"BOŞ",IF(DR36=1,"DERS",IF(DR36&gt;1,"ÇAKIŞMA")))</f>
        <v>BOŞ</v>
      </c>
      <c r="O41" s="55" t="str">
        <f>IF(DR37=0,"BOŞ",IF(DR37=1,"DERS",IF(DR37&gt;1,"ÇAKIŞMA")))</f>
        <v>BOŞ</v>
      </c>
      <c r="P41" s="55" t="str">
        <f>IF(DR38=0,"BOŞ",IF(DR38=1,"DERS",IF(DR38&gt;1,"ÇAKIŞMA")))</f>
        <v>BOŞ</v>
      </c>
      <c r="Q41" s="55" t="str">
        <f>IF(DR39=0,"BOŞ",IF(DR39=1,"DERS",IF(DR39&gt;1,"ÇAKIŞMA")))</f>
        <v>BOŞ</v>
      </c>
      <c r="R41" s="56" t="str">
        <f>IF(DR40=0,"BOŞ",IF(DR40=1,"DERS",IF(DR40&gt;1,"ÇAKIŞMA")))</f>
        <v>BOŞ</v>
      </c>
      <c r="T41" s="9" t="e">
        <f>IF(#REF!&gt;0,#REF!,"")</f>
        <v>#REF!</v>
      </c>
      <c r="U41" s="5">
        <f t="shared" si="2"/>
        <v>0</v>
      </c>
      <c r="V41" s="6">
        <f t="shared" si="3"/>
        <v>0</v>
      </c>
      <c r="W41" s="6">
        <f t="shared" si="4"/>
        <v>0</v>
      </c>
      <c r="X41" s="6">
        <f t="shared" si="5"/>
        <v>0</v>
      </c>
      <c r="Y41" s="6">
        <f t="shared" si="6"/>
        <v>0</v>
      </c>
      <c r="Z41" s="18">
        <f t="shared" si="7"/>
        <v>0</v>
      </c>
      <c r="AA41" s="6">
        <f t="shared" si="8"/>
        <v>0</v>
      </c>
      <c r="AB41" s="6">
        <f t="shared" si="9"/>
        <v>0</v>
      </c>
      <c r="AC41" s="20">
        <f t="shared" si="10"/>
        <v>0</v>
      </c>
      <c r="AD41" s="19">
        <f t="shared" si="11"/>
        <v>0</v>
      </c>
      <c r="AE41" s="19">
        <f t="shared" si="12"/>
        <v>0</v>
      </c>
      <c r="AF41" s="19">
        <f t="shared" si="13"/>
        <v>0</v>
      </c>
      <c r="AG41" s="19">
        <f t="shared" si="14"/>
        <v>0</v>
      </c>
      <c r="AH41" s="21">
        <f t="shared" si="15"/>
        <v>0</v>
      </c>
      <c r="AJ41" s="22" t="e">
        <f>IF(#REF!&gt;0,#REF!,"")</f>
        <v>#REF!</v>
      </c>
      <c r="AK41" s="5">
        <f t="shared" si="16"/>
        <v>0</v>
      </c>
      <c r="AL41" s="6">
        <f t="shared" si="17"/>
        <v>0</v>
      </c>
      <c r="AM41" s="6">
        <f t="shared" si="18"/>
        <v>0</v>
      </c>
      <c r="AN41" s="6">
        <f t="shared" si="19"/>
        <v>0</v>
      </c>
      <c r="AO41" s="6">
        <f t="shared" si="20"/>
        <v>0</v>
      </c>
      <c r="AP41" s="18">
        <f t="shared" si="21"/>
        <v>0</v>
      </c>
      <c r="AQ41" s="6">
        <f t="shared" si="22"/>
        <v>0</v>
      </c>
      <c r="AR41" s="6">
        <f t="shared" si="23"/>
        <v>0</v>
      </c>
      <c r="AS41" s="20">
        <f t="shared" si="24"/>
        <v>0</v>
      </c>
      <c r="AT41" s="19">
        <f t="shared" si="25"/>
        <v>0</v>
      </c>
      <c r="AU41" s="19">
        <f t="shared" si="26"/>
        <v>0</v>
      </c>
      <c r="AV41" s="19">
        <f t="shared" si="27"/>
        <v>0</v>
      </c>
      <c r="AW41" s="19">
        <f t="shared" si="28"/>
        <v>0</v>
      </c>
      <c r="AX41" s="21">
        <f t="shared" si="29"/>
        <v>0</v>
      </c>
      <c r="AZ41" s="22" t="e">
        <f>IF(#REF!&gt;0,#REF!,"")</f>
        <v>#REF!</v>
      </c>
      <c r="BA41" s="5">
        <f t="shared" si="30"/>
        <v>0</v>
      </c>
      <c r="BB41" s="6">
        <f t="shared" si="31"/>
        <v>0</v>
      </c>
      <c r="BC41" s="6">
        <f t="shared" si="32"/>
        <v>0</v>
      </c>
      <c r="BD41" s="6">
        <f t="shared" si="33"/>
        <v>0</v>
      </c>
      <c r="BE41" s="6">
        <f t="shared" si="34"/>
        <v>0</v>
      </c>
      <c r="BF41" s="18">
        <f t="shared" si="35"/>
        <v>0</v>
      </c>
      <c r="BG41" s="6">
        <f t="shared" si="36"/>
        <v>0</v>
      </c>
      <c r="BH41" s="6">
        <f t="shared" si="37"/>
        <v>0</v>
      </c>
      <c r="BI41" s="20">
        <f t="shared" si="38"/>
        <v>0</v>
      </c>
      <c r="BJ41" s="19">
        <f t="shared" si="39"/>
        <v>0</v>
      </c>
      <c r="BK41" s="19">
        <f t="shared" si="40"/>
        <v>0</v>
      </c>
      <c r="BL41" s="19">
        <f t="shared" si="41"/>
        <v>0</v>
      </c>
      <c r="BM41" s="19">
        <f t="shared" si="42"/>
        <v>0</v>
      </c>
      <c r="BN41" s="21">
        <f t="shared" si="43"/>
        <v>0</v>
      </c>
      <c r="BP41" s="22" t="e">
        <f>IF(#REF!&gt;0,#REF!,"")</f>
        <v>#REF!</v>
      </c>
      <c r="BQ41" s="5">
        <f t="shared" si="44"/>
        <v>0</v>
      </c>
      <c r="BR41" s="6">
        <f t="shared" si="45"/>
        <v>0</v>
      </c>
      <c r="BS41" s="6">
        <f t="shared" si="46"/>
        <v>0</v>
      </c>
      <c r="BT41" s="6">
        <f t="shared" si="47"/>
        <v>0</v>
      </c>
      <c r="BU41" s="6">
        <f t="shared" si="48"/>
        <v>0</v>
      </c>
      <c r="BV41" s="18">
        <f t="shared" si="49"/>
        <v>0</v>
      </c>
      <c r="BW41" s="6">
        <f t="shared" si="50"/>
        <v>0</v>
      </c>
      <c r="BX41" s="6">
        <f t="shared" si="51"/>
        <v>0</v>
      </c>
      <c r="BY41" s="20">
        <f t="shared" si="52"/>
        <v>0</v>
      </c>
      <c r="BZ41" s="19">
        <f t="shared" si="53"/>
        <v>0</v>
      </c>
      <c r="CA41" s="19">
        <f t="shared" si="54"/>
        <v>0</v>
      </c>
      <c r="CB41" s="19">
        <f t="shared" si="55"/>
        <v>0</v>
      </c>
      <c r="CC41" s="19">
        <f t="shared" si="56"/>
        <v>0</v>
      </c>
      <c r="CD41" s="21">
        <f t="shared" si="57"/>
        <v>0</v>
      </c>
      <c r="CF41" s="22" t="e">
        <f>IF(#REF!&gt;0,#REF!,"")</f>
        <v>#REF!</v>
      </c>
      <c r="CG41" s="5">
        <f t="shared" si="58"/>
        <v>0</v>
      </c>
      <c r="CH41" s="6">
        <f t="shared" si="59"/>
        <v>0</v>
      </c>
      <c r="CI41" s="6">
        <f t="shared" si="60"/>
        <v>0</v>
      </c>
      <c r="CJ41" s="6">
        <f t="shared" si="61"/>
        <v>0</v>
      </c>
      <c r="CK41" s="6">
        <f t="shared" si="62"/>
        <v>0</v>
      </c>
      <c r="CL41" s="18">
        <f t="shared" si="63"/>
        <v>0</v>
      </c>
      <c r="CM41" s="6">
        <f t="shared" si="64"/>
        <v>0</v>
      </c>
      <c r="CN41" s="6">
        <f t="shared" si="65"/>
        <v>0</v>
      </c>
      <c r="CO41" s="20">
        <f t="shared" si="66"/>
        <v>0</v>
      </c>
      <c r="CP41" s="19">
        <f t="shared" si="67"/>
        <v>0</v>
      </c>
      <c r="CQ41" s="19">
        <f t="shared" si="68"/>
        <v>0</v>
      </c>
      <c r="CR41" s="19">
        <f t="shared" si="69"/>
        <v>0</v>
      </c>
      <c r="CS41" s="19">
        <f t="shared" si="70"/>
        <v>0</v>
      </c>
      <c r="CT41" s="21">
        <f t="shared" si="71"/>
        <v>0</v>
      </c>
      <c r="CV41" s="24" t="e">
        <f>IF(#REF!&gt;0,#REF!,"")</f>
        <v>#REF!</v>
      </c>
      <c r="CW41" s="42">
        <f t="shared" si="102"/>
        <v>0</v>
      </c>
      <c r="CX41" s="42">
        <f t="shared" si="103"/>
        <v>0</v>
      </c>
      <c r="CY41" s="42">
        <f t="shared" si="104"/>
        <v>0</v>
      </c>
      <c r="CZ41" s="42">
        <f t="shared" si="105"/>
        <v>0</v>
      </c>
      <c r="DA41" s="42">
        <f t="shared" si="106"/>
        <v>0</v>
      </c>
      <c r="DB41" s="42">
        <f t="shared" si="107"/>
        <v>0</v>
      </c>
      <c r="DC41" s="42">
        <f t="shared" si="108"/>
        <v>0</v>
      </c>
      <c r="DD41" s="42">
        <f t="shared" si="109"/>
        <v>0</v>
      </c>
      <c r="DE41" s="43">
        <f t="shared" si="110"/>
        <v>0</v>
      </c>
      <c r="DF41" s="43">
        <f t="shared" si="111"/>
        <v>0</v>
      </c>
      <c r="DG41" s="43">
        <f t="shared" si="112"/>
        <v>0</v>
      </c>
      <c r="DH41" s="43">
        <f t="shared" si="113"/>
        <v>0</v>
      </c>
      <c r="DI41" s="43">
        <f t="shared" si="114"/>
        <v>0</v>
      </c>
      <c r="DJ41" s="44">
        <f t="shared" si="115"/>
        <v>0</v>
      </c>
    </row>
    <row r="42" spans="1:124" ht="23.1" customHeight="1" thickBot="1" x14ac:dyDescent="0.3">
      <c r="A42" s="78"/>
      <c r="B42" s="14"/>
      <c r="C42" s="15"/>
      <c r="D42" s="14"/>
      <c r="E42" s="15"/>
      <c r="F42" s="14"/>
      <c r="G42" s="15"/>
      <c r="H42" s="14"/>
      <c r="I42" s="15"/>
      <c r="J42" s="14"/>
      <c r="K42" s="15"/>
      <c r="M42" s="63">
        <f t="shared" si="116"/>
        <v>0</v>
      </c>
      <c r="N42" s="55" t="str">
        <f>IF(DS36=0,"BOŞ",IF(DS36=1,"DERS",IF(DS36&gt;1,"ÇAKIŞMA")))</f>
        <v>BOŞ</v>
      </c>
      <c r="O42" s="55" t="str">
        <f>IF(DS37=0,"BOŞ",IF(DS37=1,"DERS",IF(DS37&gt;1,"ÇAKIŞMA")))</f>
        <v>BOŞ</v>
      </c>
      <c r="P42" s="55" t="str">
        <f>IF(DS38=0,"BOŞ",IF(DS38=1,"DERS",IF(DS38&gt;1,"ÇAKIŞMA")))</f>
        <v>BOŞ</v>
      </c>
      <c r="Q42" s="55" t="str">
        <f>IF(DS39=0,"BOŞ",IF(DS39=1,"DERS",IF(DS39&gt;1,"ÇAKIŞMA")))</f>
        <v>BOŞ</v>
      </c>
      <c r="R42" s="56" t="str">
        <f>IF(DS40=0,"BOŞ",IF(DS40=1,"DERS",IF(DS40&gt;1,"ÇAKIŞMA")))</f>
        <v>BOŞ</v>
      </c>
      <c r="T42" s="9" t="e">
        <f>IF(#REF!&gt;0,#REF!,"")</f>
        <v>#REF!</v>
      </c>
      <c r="U42" s="5">
        <f t="shared" si="2"/>
        <v>0</v>
      </c>
      <c r="V42" s="6">
        <f t="shared" si="3"/>
        <v>0</v>
      </c>
      <c r="W42" s="6">
        <f t="shared" si="4"/>
        <v>0</v>
      </c>
      <c r="X42" s="6">
        <f t="shared" si="5"/>
        <v>0</v>
      </c>
      <c r="Y42" s="6">
        <f t="shared" si="6"/>
        <v>0</v>
      </c>
      <c r="Z42" s="18">
        <f t="shared" si="7"/>
        <v>0</v>
      </c>
      <c r="AA42" s="6">
        <f t="shared" si="8"/>
        <v>0</v>
      </c>
      <c r="AB42" s="6">
        <f t="shared" si="9"/>
        <v>0</v>
      </c>
      <c r="AC42" s="20">
        <f t="shared" si="10"/>
        <v>0</v>
      </c>
      <c r="AD42" s="19">
        <f t="shared" si="11"/>
        <v>0</v>
      </c>
      <c r="AE42" s="19">
        <f t="shared" si="12"/>
        <v>0</v>
      </c>
      <c r="AF42" s="19">
        <f t="shared" si="13"/>
        <v>0</v>
      </c>
      <c r="AG42" s="19">
        <f t="shared" si="14"/>
        <v>0</v>
      </c>
      <c r="AH42" s="21">
        <f t="shared" si="15"/>
        <v>0</v>
      </c>
      <c r="AJ42" s="22" t="e">
        <f>IF(#REF!&gt;0,#REF!,"")</f>
        <v>#REF!</v>
      </c>
      <c r="AK42" s="5">
        <f t="shared" si="16"/>
        <v>0</v>
      </c>
      <c r="AL42" s="6">
        <f t="shared" si="17"/>
        <v>0</v>
      </c>
      <c r="AM42" s="6">
        <f t="shared" si="18"/>
        <v>0</v>
      </c>
      <c r="AN42" s="6">
        <f t="shared" si="19"/>
        <v>0</v>
      </c>
      <c r="AO42" s="6">
        <f t="shared" si="20"/>
        <v>0</v>
      </c>
      <c r="AP42" s="18">
        <f t="shared" si="21"/>
        <v>0</v>
      </c>
      <c r="AQ42" s="6">
        <f t="shared" si="22"/>
        <v>0</v>
      </c>
      <c r="AR42" s="6">
        <f t="shared" si="23"/>
        <v>0</v>
      </c>
      <c r="AS42" s="20">
        <f t="shared" si="24"/>
        <v>0</v>
      </c>
      <c r="AT42" s="19">
        <f t="shared" si="25"/>
        <v>0</v>
      </c>
      <c r="AU42" s="19">
        <f t="shared" si="26"/>
        <v>0</v>
      </c>
      <c r="AV42" s="19">
        <f t="shared" si="27"/>
        <v>0</v>
      </c>
      <c r="AW42" s="19">
        <f t="shared" si="28"/>
        <v>0</v>
      </c>
      <c r="AX42" s="21">
        <f t="shared" si="29"/>
        <v>0</v>
      </c>
      <c r="AZ42" s="22" t="e">
        <f>IF(#REF!&gt;0,#REF!,"")</f>
        <v>#REF!</v>
      </c>
      <c r="BA42" s="5">
        <f t="shared" si="30"/>
        <v>0</v>
      </c>
      <c r="BB42" s="6">
        <f t="shared" si="31"/>
        <v>0</v>
      </c>
      <c r="BC42" s="6">
        <f t="shared" si="32"/>
        <v>0</v>
      </c>
      <c r="BD42" s="6">
        <f t="shared" si="33"/>
        <v>0</v>
      </c>
      <c r="BE42" s="6">
        <f t="shared" si="34"/>
        <v>0</v>
      </c>
      <c r="BF42" s="18">
        <f t="shared" si="35"/>
        <v>0</v>
      </c>
      <c r="BG42" s="6">
        <f t="shared" si="36"/>
        <v>0</v>
      </c>
      <c r="BH42" s="6">
        <f t="shared" si="37"/>
        <v>0</v>
      </c>
      <c r="BI42" s="20">
        <f t="shared" si="38"/>
        <v>0</v>
      </c>
      <c r="BJ42" s="19">
        <f t="shared" si="39"/>
        <v>0</v>
      </c>
      <c r="BK42" s="19">
        <f t="shared" si="40"/>
        <v>0</v>
      </c>
      <c r="BL42" s="19">
        <f t="shared" si="41"/>
        <v>0</v>
      </c>
      <c r="BM42" s="19">
        <f t="shared" si="42"/>
        <v>0</v>
      </c>
      <c r="BN42" s="21">
        <f t="shared" si="43"/>
        <v>0</v>
      </c>
      <c r="BP42" s="22" t="e">
        <f>IF(#REF!&gt;0,#REF!,"")</f>
        <v>#REF!</v>
      </c>
      <c r="BQ42" s="5">
        <f t="shared" si="44"/>
        <v>0</v>
      </c>
      <c r="BR42" s="6">
        <f t="shared" si="45"/>
        <v>0</v>
      </c>
      <c r="BS42" s="6">
        <f t="shared" si="46"/>
        <v>0</v>
      </c>
      <c r="BT42" s="6">
        <f t="shared" si="47"/>
        <v>0</v>
      </c>
      <c r="BU42" s="6">
        <f t="shared" si="48"/>
        <v>0</v>
      </c>
      <c r="BV42" s="18">
        <f t="shared" si="49"/>
        <v>0</v>
      </c>
      <c r="BW42" s="6">
        <f t="shared" si="50"/>
        <v>0</v>
      </c>
      <c r="BX42" s="6">
        <f t="shared" si="51"/>
        <v>0</v>
      </c>
      <c r="BY42" s="20">
        <f t="shared" si="52"/>
        <v>0</v>
      </c>
      <c r="BZ42" s="19">
        <f t="shared" si="53"/>
        <v>0</v>
      </c>
      <c r="CA42" s="19">
        <f t="shared" si="54"/>
        <v>0</v>
      </c>
      <c r="CB42" s="19">
        <f t="shared" si="55"/>
        <v>0</v>
      </c>
      <c r="CC42" s="19">
        <f t="shared" si="56"/>
        <v>0</v>
      </c>
      <c r="CD42" s="21">
        <f t="shared" si="57"/>
        <v>0</v>
      </c>
      <c r="CF42" s="22" t="e">
        <f>IF(#REF!&gt;0,#REF!,"")</f>
        <v>#REF!</v>
      </c>
      <c r="CG42" s="5">
        <f t="shared" si="58"/>
        <v>0</v>
      </c>
      <c r="CH42" s="6">
        <f t="shared" si="59"/>
        <v>0</v>
      </c>
      <c r="CI42" s="6">
        <f t="shared" si="60"/>
        <v>0</v>
      </c>
      <c r="CJ42" s="6">
        <f t="shared" si="61"/>
        <v>0</v>
      </c>
      <c r="CK42" s="6">
        <f t="shared" si="62"/>
        <v>0</v>
      </c>
      <c r="CL42" s="18">
        <f t="shared" si="63"/>
        <v>0</v>
      </c>
      <c r="CM42" s="6">
        <f t="shared" si="64"/>
        <v>0</v>
      </c>
      <c r="CN42" s="6">
        <f t="shared" si="65"/>
        <v>0</v>
      </c>
      <c r="CO42" s="20">
        <f t="shared" si="66"/>
        <v>0</v>
      </c>
      <c r="CP42" s="19">
        <f t="shared" si="67"/>
        <v>0</v>
      </c>
      <c r="CQ42" s="19">
        <f t="shared" si="68"/>
        <v>0</v>
      </c>
      <c r="CR42" s="19">
        <f t="shared" si="69"/>
        <v>0</v>
      </c>
      <c r="CS42" s="19">
        <f t="shared" si="70"/>
        <v>0</v>
      </c>
      <c r="CT42" s="21">
        <f t="shared" si="71"/>
        <v>0</v>
      </c>
      <c r="CV42" s="24" t="e">
        <f>IF(#REF!&gt;0,#REF!,"")</f>
        <v>#REF!</v>
      </c>
      <c r="CW42" s="42">
        <f t="shared" si="102"/>
        <v>0</v>
      </c>
      <c r="CX42" s="42">
        <f t="shared" si="103"/>
        <v>0</v>
      </c>
      <c r="CY42" s="42">
        <f t="shared" si="104"/>
        <v>0</v>
      </c>
      <c r="CZ42" s="42">
        <f t="shared" si="105"/>
        <v>0</v>
      </c>
      <c r="DA42" s="42">
        <f t="shared" si="106"/>
        <v>0</v>
      </c>
      <c r="DB42" s="42">
        <f t="shared" si="107"/>
        <v>0</v>
      </c>
      <c r="DC42" s="42">
        <f t="shared" si="108"/>
        <v>0</v>
      </c>
      <c r="DD42" s="42">
        <f t="shared" si="109"/>
        <v>0</v>
      </c>
      <c r="DE42" s="43">
        <f t="shared" si="110"/>
        <v>0</v>
      </c>
      <c r="DF42" s="43">
        <f t="shared" si="111"/>
        <v>0</v>
      </c>
      <c r="DG42" s="43">
        <f t="shared" si="112"/>
        <v>0</v>
      </c>
      <c r="DH42" s="43">
        <f t="shared" si="113"/>
        <v>0</v>
      </c>
      <c r="DI42" s="43">
        <f t="shared" si="114"/>
        <v>0</v>
      </c>
      <c r="DJ42" s="44">
        <f t="shared" si="115"/>
        <v>0</v>
      </c>
    </row>
    <row r="43" spans="1:124" ht="23.1" customHeight="1" thickBot="1" x14ac:dyDescent="0.3">
      <c r="A43" s="70"/>
      <c r="B43" s="16"/>
      <c r="C43" s="17"/>
      <c r="D43" s="16"/>
      <c r="E43" s="17"/>
      <c r="F43" s="16"/>
      <c r="G43" s="17"/>
      <c r="H43" s="16"/>
      <c r="I43" s="17"/>
      <c r="J43" s="16"/>
      <c r="K43" s="17"/>
      <c r="M43" s="83">
        <f t="shared" si="116"/>
        <v>0</v>
      </c>
      <c r="N43" s="57" t="str">
        <f>IF(DT36=0,"BOŞ",IF(DT36=1,"DERS",IF(DT36&gt;1,"ÇAKIŞMA")))</f>
        <v>BOŞ</v>
      </c>
      <c r="O43" s="57" t="str">
        <f>IF(DT37=0,"BOŞ",IF(DT37=1,"DERS",IF(DT37&gt;1,"ÇAKIŞMA")))</f>
        <v>BOŞ</v>
      </c>
      <c r="P43" s="57" t="str">
        <f>IF(DT38=0,"BOŞ",IF(DT38=1,"DERS",IF(DT38&gt;1,"ÇAKIŞMA")))</f>
        <v>BOŞ</v>
      </c>
      <c r="Q43" s="57" t="str">
        <f>IF(DT39=0,"BOŞ",IF(DT39=1,"DERS",IF(DT39&gt;1,"ÇAKIŞMA")))</f>
        <v>BOŞ</v>
      </c>
      <c r="R43" s="58" t="str">
        <f>IF(DT40=0,"BOŞ",IF(DT40=1,"DERS",IF(DT40&gt;1,"ÇAKIŞMA")))</f>
        <v>BOŞ</v>
      </c>
      <c r="T43" s="9" t="e">
        <f>IF(#REF!&gt;0,#REF!,"")</f>
        <v>#REF!</v>
      </c>
      <c r="U43" s="5">
        <f t="shared" si="2"/>
        <v>0</v>
      </c>
      <c r="V43" s="6">
        <f t="shared" si="3"/>
        <v>0</v>
      </c>
      <c r="W43" s="6">
        <f t="shared" si="4"/>
        <v>0</v>
      </c>
      <c r="X43" s="6">
        <f t="shared" si="5"/>
        <v>0</v>
      </c>
      <c r="Y43" s="6">
        <f t="shared" si="6"/>
        <v>0</v>
      </c>
      <c r="Z43" s="18">
        <f t="shared" si="7"/>
        <v>0</v>
      </c>
      <c r="AA43" s="6">
        <f t="shared" si="8"/>
        <v>0</v>
      </c>
      <c r="AB43" s="6">
        <f t="shared" si="9"/>
        <v>0</v>
      </c>
      <c r="AC43" s="20">
        <f t="shared" si="10"/>
        <v>0</v>
      </c>
      <c r="AD43" s="19">
        <f t="shared" si="11"/>
        <v>0</v>
      </c>
      <c r="AE43" s="19">
        <f t="shared" si="12"/>
        <v>0</v>
      </c>
      <c r="AF43" s="19">
        <f t="shared" si="13"/>
        <v>0</v>
      </c>
      <c r="AG43" s="19">
        <f t="shared" si="14"/>
        <v>0</v>
      </c>
      <c r="AH43" s="21">
        <f t="shared" si="15"/>
        <v>0</v>
      </c>
      <c r="AJ43" s="22" t="e">
        <f>IF(#REF!&gt;0,#REF!,"")</f>
        <v>#REF!</v>
      </c>
      <c r="AK43" s="5">
        <f t="shared" si="16"/>
        <v>0</v>
      </c>
      <c r="AL43" s="6">
        <f t="shared" si="17"/>
        <v>0</v>
      </c>
      <c r="AM43" s="6">
        <f t="shared" si="18"/>
        <v>0</v>
      </c>
      <c r="AN43" s="6">
        <f t="shared" si="19"/>
        <v>0</v>
      </c>
      <c r="AO43" s="6">
        <f t="shared" si="20"/>
        <v>0</v>
      </c>
      <c r="AP43" s="18">
        <f t="shared" si="21"/>
        <v>0</v>
      </c>
      <c r="AQ43" s="6">
        <f t="shared" si="22"/>
        <v>0</v>
      </c>
      <c r="AR43" s="6">
        <f t="shared" si="23"/>
        <v>0</v>
      </c>
      <c r="AS43" s="20">
        <f t="shared" si="24"/>
        <v>0</v>
      </c>
      <c r="AT43" s="19">
        <f t="shared" si="25"/>
        <v>0</v>
      </c>
      <c r="AU43" s="19">
        <f t="shared" si="26"/>
        <v>0</v>
      </c>
      <c r="AV43" s="19">
        <f t="shared" si="27"/>
        <v>0</v>
      </c>
      <c r="AW43" s="19">
        <f t="shared" si="28"/>
        <v>0</v>
      </c>
      <c r="AX43" s="21">
        <f t="shared" si="29"/>
        <v>0</v>
      </c>
      <c r="AZ43" s="22" t="e">
        <f>IF(#REF!&gt;0,#REF!,"")</f>
        <v>#REF!</v>
      </c>
      <c r="BA43" s="5">
        <f t="shared" si="30"/>
        <v>0</v>
      </c>
      <c r="BB43" s="6">
        <f t="shared" si="31"/>
        <v>0</v>
      </c>
      <c r="BC43" s="6">
        <f t="shared" si="32"/>
        <v>0</v>
      </c>
      <c r="BD43" s="6">
        <f t="shared" si="33"/>
        <v>0</v>
      </c>
      <c r="BE43" s="6">
        <f t="shared" si="34"/>
        <v>0</v>
      </c>
      <c r="BF43" s="18">
        <f t="shared" si="35"/>
        <v>0</v>
      </c>
      <c r="BG43" s="6">
        <f t="shared" si="36"/>
        <v>0</v>
      </c>
      <c r="BH43" s="6">
        <f t="shared" si="37"/>
        <v>0</v>
      </c>
      <c r="BI43" s="20">
        <f t="shared" si="38"/>
        <v>0</v>
      </c>
      <c r="BJ43" s="19">
        <f t="shared" si="39"/>
        <v>0</v>
      </c>
      <c r="BK43" s="19">
        <f t="shared" si="40"/>
        <v>0</v>
      </c>
      <c r="BL43" s="19">
        <f t="shared" si="41"/>
        <v>0</v>
      </c>
      <c r="BM43" s="19">
        <f t="shared" si="42"/>
        <v>0</v>
      </c>
      <c r="BN43" s="21">
        <f t="shared" si="43"/>
        <v>0</v>
      </c>
      <c r="BP43" s="22" t="e">
        <f>IF(#REF!&gt;0,#REF!,"")</f>
        <v>#REF!</v>
      </c>
      <c r="BQ43" s="5">
        <f t="shared" si="44"/>
        <v>0</v>
      </c>
      <c r="BR43" s="6">
        <f t="shared" si="45"/>
        <v>0</v>
      </c>
      <c r="BS43" s="6">
        <f t="shared" si="46"/>
        <v>0</v>
      </c>
      <c r="BT43" s="6">
        <f t="shared" si="47"/>
        <v>0</v>
      </c>
      <c r="BU43" s="6">
        <f t="shared" si="48"/>
        <v>0</v>
      </c>
      <c r="BV43" s="18">
        <f t="shared" si="49"/>
        <v>0</v>
      </c>
      <c r="BW43" s="6">
        <f t="shared" si="50"/>
        <v>0</v>
      </c>
      <c r="BX43" s="6">
        <f t="shared" si="51"/>
        <v>0</v>
      </c>
      <c r="BY43" s="20">
        <f t="shared" si="52"/>
        <v>0</v>
      </c>
      <c r="BZ43" s="19">
        <f t="shared" si="53"/>
        <v>0</v>
      </c>
      <c r="CA43" s="19">
        <f t="shared" si="54"/>
        <v>0</v>
      </c>
      <c r="CB43" s="19">
        <f t="shared" si="55"/>
        <v>0</v>
      </c>
      <c r="CC43" s="19">
        <f t="shared" si="56"/>
        <v>0</v>
      </c>
      <c r="CD43" s="21">
        <f t="shared" si="57"/>
        <v>0</v>
      </c>
      <c r="CF43" s="22" t="e">
        <f>IF(#REF!&gt;0,#REF!,"")</f>
        <v>#REF!</v>
      </c>
      <c r="CG43" s="5">
        <f t="shared" si="58"/>
        <v>0</v>
      </c>
      <c r="CH43" s="6">
        <f t="shared" si="59"/>
        <v>0</v>
      </c>
      <c r="CI43" s="6">
        <f t="shared" si="60"/>
        <v>0</v>
      </c>
      <c r="CJ43" s="6">
        <f t="shared" si="61"/>
        <v>0</v>
      </c>
      <c r="CK43" s="6">
        <f t="shared" si="62"/>
        <v>0</v>
      </c>
      <c r="CL43" s="18">
        <f t="shared" si="63"/>
        <v>0</v>
      </c>
      <c r="CM43" s="6">
        <f t="shared" si="64"/>
        <v>0</v>
      </c>
      <c r="CN43" s="6">
        <f t="shared" si="65"/>
        <v>0</v>
      </c>
      <c r="CO43" s="20">
        <f t="shared" si="66"/>
        <v>0</v>
      </c>
      <c r="CP43" s="19">
        <f t="shared" si="67"/>
        <v>0</v>
      </c>
      <c r="CQ43" s="19">
        <f t="shared" si="68"/>
        <v>0</v>
      </c>
      <c r="CR43" s="19">
        <f t="shared" si="69"/>
        <v>0</v>
      </c>
      <c r="CS43" s="19">
        <f t="shared" si="70"/>
        <v>0</v>
      </c>
      <c r="CT43" s="21">
        <f t="shared" si="71"/>
        <v>0</v>
      </c>
      <c r="CV43" s="24" t="e">
        <f>IF(#REF!&gt;0,#REF!,"")</f>
        <v>#REF!</v>
      </c>
      <c r="CW43" s="42">
        <f t="shared" si="102"/>
        <v>0</v>
      </c>
      <c r="CX43" s="42">
        <f t="shared" si="103"/>
        <v>0</v>
      </c>
      <c r="CY43" s="42">
        <f t="shared" si="104"/>
        <v>0</v>
      </c>
      <c r="CZ43" s="42">
        <f t="shared" si="105"/>
        <v>0</v>
      </c>
      <c r="DA43" s="42">
        <f t="shared" si="106"/>
        <v>0</v>
      </c>
      <c r="DB43" s="42">
        <f t="shared" si="107"/>
        <v>0</v>
      </c>
      <c r="DC43" s="42">
        <f t="shared" si="108"/>
        <v>0</v>
      </c>
      <c r="DD43" s="42">
        <f t="shared" si="109"/>
        <v>0</v>
      </c>
      <c r="DE43" s="43">
        <f t="shared" si="110"/>
        <v>0</v>
      </c>
      <c r="DF43" s="43">
        <f t="shared" si="111"/>
        <v>0</v>
      </c>
      <c r="DG43" s="43">
        <f t="shared" si="112"/>
        <v>0</v>
      </c>
      <c r="DH43" s="43">
        <f t="shared" si="113"/>
        <v>0</v>
      </c>
      <c r="DI43" s="43">
        <f t="shared" si="114"/>
        <v>0</v>
      </c>
      <c r="DJ43" s="44">
        <f t="shared" si="115"/>
        <v>0</v>
      </c>
    </row>
    <row r="44" spans="1:124" ht="23.1" customHeight="1" thickBot="1" x14ac:dyDescent="0.3">
      <c r="A44" s="68"/>
      <c r="B44" s="79"/>
      <c r="C44" s="68"/>
      <c r="D44" s="79"/>
      <c r="E44" s="68"/>
      <c r="F44" s="79"/>
      <c r="G44" s="68"/>
      <c r="H44" s="79"/>
      <c r="I44" s="68"/>
      <c r="J44" s="79"/>
      <c r="K44" s="68"/>
      <c r="M44" s="64"/>
      <c r="N44" s="59"/>
      <c r="O44" s="59"/>
      <c r="P44" s="59"/>
      <c r="Q44" s="59"/>
      <c r="R44" s="59"/>
      <c r="T44" s="9" t="e">
        <f>IF(#REF!&gt;0,#REF!,"")</f>
        <v>#REF!</v>
      </c>
      <c r="U44" s="5">
        <f t="shared" si="2"/>
        <v>0</v>
      </c>
      <c r="V44" s="6">
        <f t="shared" si="3"/>
        <v>0</v>
      </c>
      <c r="W44" s="6">
        <f t="shared" si="4"/>
        <v>0</v>
      </c>
      <c r="X44" s="6">
        <f t="shared" si="5"/>
        <v>0</v>
      </c>
      <c r="Y44" s="6">
        <f t="shared" si="6"/>
        <v>0</v>
      </c>
      <c r="Z44" s="18">
        <f t="shared" si="7"/>
        <v>0</v>
      </c>
      <c r="AA44" s="6">
        <f t="shared" si="8"/>
        <v>0</v>
      </c>
      <c r="AB44" s="6">
        <f t="shared" si="9"/>
        <v>0</v>
      </c>
      <c r="AC44" s="20">
        <f t="shared" si="10"/>
        <v>0</v>
      </c>
      <c r="AD44" s="19">
        <f t="shared" si="11"/>
        <v>0</v>
      </c>
      <c r="AE44" s="19">
        <f t="shared" si="12"/>
        <v>0</v>
      </c>
      <c r="AF44" s="19">
        <f t="shared" si="13"/>
        <v>0</v>
      </c>
      <c r="AG44" s="19">
        <f t="shared" si="14"/>
        <v>0</v>
      </c>
      <c r="AH44" s="21">
        <f t="shared" si="15"/>
        <v>0</v>
      </c>
      <c r="AJ44" s="22" t="e">
        <f>IF(#REF!&gt;0,#REF!,"")</f>
        <v>#REF!</v>
      </c>
      <c r="AK44" s="5">
        <f t="shared" si="16"/>
        <v>0</v>
      </c>
      <c r="AL44" s="6">
        <f t="shared" si="17"/>
        <v>0</v>
      </c>
      <c r="AM44" s="6">
        <f t="shared" si="18"/>
        <v>0</v>
      </c>
      <c r="AN44" s="6">
        <f t="shared" si="19"/>
        <v>0</v>
      </c>
      <c r="AO44" s="6">
        <f t="shared" si="20"/>
        <v>0</v>
      </c>
      <c r="AP44" s="18">
        <f t="shared" si="21"/>
        <v>0</v>
      </c>
      <c r="AQ44" s="6">
        <f t="shared" si="22"/>
        <v>0</v>
      </c>
      <c r="AR44" s="6">
        <f t="shared" si="23"/>
        <v>0</v>
      </c>
      <c r="AS44" s="20">
        <f t="shared" si="24"/>
        <v>0</v>
      </c>
      <c r="AT44" s="19">
        <f t="shared" si="25"/>
        <v>0</v>
      </c>
      <c r="AU44" s="19">
        <f t="shared" si="26"/>
        <v>0</v>
      </c>
      <c r="AV44" s="19">
        <f t="shared" si="27"/>
        <v>0</v>
      </c>
      <c r="AW44" s="19">
        <f t="shared" si="28"/>
        <v>0</v>
      </c>
      <c r="AX44" s="21">
        <f t="shared" si="29"/>
        <v>0</v>
      </c>
      <c r="AZ44" s="22" t="e">
        <f>IF(#REF!&gt;0,#REF!,"")</f>
        <v>#REF!</v>
      </c>
      <c r="BA44" s="5">
        <f t="shared" si="30"/>
        <v>0</v>
      </c>
      <c r="BB44" s="6">
        <f t="shared" si="31"/>
        <v>0</v>
      </c>
      <c r="BC44" s="6">
        <f t="shared" si="32"/>
        <v>0</v>
      </c>
      <c r="BD44" s="6">
        <f t="shared" si="33"/>
        <v>0</v>
      </c>
      <c r="BE44" s="6">
        <f t="shared" si="34"/>
        <v>0</v>
      </c>
      <c r="BF44" s="18">
        <f t="shared" si="35"/>
        <v>0</v>
      </c>
      <c r="BG44" s="6">
        <f t="shared" si="36"/>
        <v>0</v>
      </c>
      <c r="BH44" s="6">
        <f t="shared" si="37"/>
        <v>0</v>
      </c>
      <c r="BI44" s="20">
        <f t="shared" si="38"/>
        <v>0</v>
      </c>
      <c r="BJ44" s="19">
        <f t="shared" si="39"/>
        <v>0</v>
      </c>
      <c r="BK44" s="19">
        <f t="shared" si="40"/>
        <v>0</v>
      </c>
      <c r="BL44" s="19">
        <f t="shared" si="41"/>
        <v>0</v>
      </c>
      <c r="BM44" s="19">
        <f t="shared" si="42"/>
        <v>0</v>
      </c>
      <c r="BN44" s="21">
        <f t="shared" si="43"/>
        <v>0</v>
      </c>
      <c r="BP44" s="22" t="e">
        <f>IF(#REF!&gt;0,#REF!,"")</f>
        <v>#REF!</v>
      </c>
      <c r="BQ44" s="5">
        <f t="shared" si="44"/>
        <v>0</v>
      </c>
      <c r="BR44" s="6">
        <f t="shared" si="45"/>
        <v>0</v>
      </c>
      <c r="BS44" s="6">
        <f t="shared" si="46"/>
        <v>0</v>
      </c>
      <c r="BT44" s="6">
        <f t="shared" si="47"/>
        <v>0</v>
      </c>
      <c r="BU44" s="6">
        <f t="shared" si="48"/>
        <v>0</v>
      </c>
      <c r="BV44" s="18">
        <f t="shared" si="49"/>
        <v>0</v>
      </c>
      <c r="BW44" s="6">
        <f t="shared" si="50"/>
        <v>0</v>
      </c>
      <c r="BX44" s="6">
        <f t="shared" si="51"/>
        <v>0</v>
      </c>
      <c r="BY44" s="20">
        <f t="shared" si="52"/>
        <v>0</v>
      </c>
      <c r="BZ44" s="19">
        <f t="shared" si="53"/>
        <v>0</v>
      </c>
      <c r="CA44" s="19">
        <f t="shared" si="54"/>
        <v>0</v>
      </c>
      <c r="CB44" s="19">
        <f t="shared" si="55"/>
        <v>0</v>
      </c>
      <c r="CC44" s="19">
        <f t="shared" si="56"/>
        <v>0</v>
      </c>
      <c r="CD44" s="21">
        <f t="shared" si="57"/>
        <v>0</v>
      </c>
      <c r="CF44" s="22" t="e">
        <f>IF(#REF!&gt;0,#REF!,"")</f>
        <v>#REF!</v>
      </c>
      <c r="CG44" s="5">
        <f t="shared" si="58"/>
        <v>0</v>
      </c>
      <c r="CH44" s="6">
        <f t="shared" si="59"/>
        <v>0</v>
      </c>
      <c r="CI44" s="6">
        <f t="shared" si="60"/>
        <v>0</v>
      </c>
      <c r="CJ44" s="6">
        <f t="shared" si="61"/>
        <v>0</v>
      </c>
      <c r="CK44" s="6">
        <f t="shared" si="62"/>
        <v>0</v>
      </c>
      <c r="CL44" s="18">
        <f t="shared" si="63"/>
        <v>0</v>
      </c>
      <c r="CM44" s="6">
        <f t="shared" si="64"/>
        <v>0</v>
      </c>
      <c r="CN44" s="6">
        <f t="shared" si="65"/>
        <v>0</v>
      </c>
      <c r="CO44" s="20">
        <f t="shared" si="66"/>
        <v>0</v>
      </c>
      <c r="CP44" s="19">
        <f t="shared" si="67"/>
        <v>0</v>
      </c>
      <c r="CQ44" s="19">
        <f t="shared" si="68"/>
        <v>0</v>
      </c>
      <c r="CR44" s="19">
        <f t="shared" si="69"/>
        <v>0</v>
      </c>
      <c r="CS44" s="19">
        <f t="shared" si="70"/>
        <v>0</v>
      </c>
      <c r="CT44" s="21">
        <f t="shared" si="71"/>
        <v>0</v>
      </c>
      <c r="CV44" s="24" t="e">
        <f>IF(#REF!&gt;0,#REF!,"")</f>
        <v>#REF!</v>
      </c>
      <c r="CW44" s="42">
        <f t="shared" si="102"/>
        <v>0</v>
      </c>
      <c r="CX44" s="42">
        <f t="shared" si="103"/>
        <v>0</v>
      </c>
      <c r="CY44" s="42">
        <f t="shared" si="104"/>
        <v>0</v>
      </c>
      <c r="CZ44" s="42">
        <f t="shared" si="105"/>
        <v>0</v>
      </c>
      <c r="DA44" s="42">
        <f t="shared" si="106"/>
        <v>0</v>
      </c>
      <c r="DB44" s="42">
        <f t="shared" si="107"/>
        <v>0</v>
      </c>
      <c r="DC44" s="42">
        <f t="shared" si="108"/>
        <v>0</v>
      </c>
      <c r="DD44" s="42">
        <f t="shared" si="109"/>
        <v>0</v>
      </c>
      <c r="DE44" s="43">
        <f t="shared" si="110"/>
        <v>0</v>
      </c>
      <c r="DF44" s="43">
        <f t="shared" si="111"/>
        <v>0</v>
      </c>
      <c r="DG44" s="43">
        <f t="shared" si="112"/>
        <v>0</v>
      </c>
      <c r="DH44" s="43">
        <f t="shared" si="113"/>
        <v>0</v>
      </c>
      <c r="DI44" s="43">
        <f t="shared" si="114"/>
        <v>0</v>
      </c>
      <c r="DJ44" s="44">
        <f t="shared" si="115"/>
        <v>0</v>
      </c>
    </row>
    <row r="45" spans="1:124" ht="23.1" customHeight="1" thickBot="1" x14ac:dyDescent="0.3">
      <c r="A45" s="166"/>
      <c r="B45" s="166"/>
      <c r="C45" s="166"/>
      <c r="D45" s="166"/>
      <c r="E45" s="166"/>
      <c r="F45" s="167"/>
      <c r="G45" s="167"/>
      <c r="H45" s="167"/>
      <c r="I45" s="168"/>
      <c r="J45" s="168"/>
      <c r="K45" s="168"/>
      <c r="M45" s="61"/>
      <c r="N45" s="169" t="s">
        <v>11</v>
      </c>
      <c r="O45" s="169"/>
      <c r="P45" s="169"/>
      <c r="Q45" s="169"/>
      <c r="R45" s="169"/>
      <c r="T45" s="9" t="e">
        <f>IF(#REF!&gt;0,#REF!,"")</f>
        <v>#REF!</v>
      </c>
      <c r="U45" s="5">
        <f t="shared" si="2"/>
        <v>0</v>
      </c>
      <c r="V45" s="6">
        <f t="shared" si="3"/>
        <v>0</v>
      </c>
      <c r="W45" s="6">
        <f t="shared" si="4"/>
        <v>0</v>
      </c>
      <c r="X45" s="6">
        <f t="shared" si="5"/>
        <v>0</v>
      </c>
      <c r="Y45" s="6">
        <f t="shared" si="6"/>
        <v>0</v>
      </c>
      <c r="Z45" s="18">
        <f t="shared" si="7"/>
        <v>0</v>
      </c>
      <c r="AA45" s="6">
        <f t="shared" si="8"/>
        <v>0</v>
      </c>
      <c r="AB45" s="6">
        <f t="shared" si="9"/>
        <v>0</v>
      </c>
      <c r="AC45" s="20">
        <f t="shared" si="10"/>
        <v>0</v>
      </c>
      <c r="AD45" s="19">
        <f t="shared" si="11"/>
        <v>0</v>
      </c>
      <c r="AE45" s="19">
        <f t="shared" si="12"/>
        <v>0</v>
      </c>
      <c r="AF45" s="19">
        <f t="shared" si="13"/>
        <v>0</v>
      </c>
      <c r="AG45" s="19">
        <f t="shared" si="14"/>
        <v>0</v>
      </c>
      <c r="AH45" s="21">
        <f t="shared" si="15"/>
        <v>0</v>
      </c>
      <c r="AJ45" s="22" t="e">
        <f>IF(#REF!&gt;0,#REF!,"")</f>
        <v>#REF!</v>
      </c>
      <c r="AK45" s="5">
        <f t="shared" si="16"/>
        <v>0</v>
      </c>
      <c r="AL45" s="6">
        <f t="shared" si="17"/>
        <v>0</v>
      </c>
      <c r="AM45" s="6">
        <f t="shared" si="18"/>
        <v>0</v>
      </c>
      <c r="AN45" s="6">
        <f t="shared" si="19"/>
        <v>0</v>
      </c>
      <c r="AO45" s="6">
        <f t="shared" si="20"/>
        <v>0</v>
      </c>
      <c r="AP45" s="18">
        <f t="shared" si="21"/>
        <v>0</v>
      </c>
      <c r="AQ45" s="6">
        <f t="shared" si="22"/>
        <v>0</v>
      </c>
      <c r="AR45" s="6">
        <f t="shared" si="23"/>
        <v>0</v>
      </c>
      <c r="AS45" s="20">
        <f t="shared" si="24"/>
        <v>0</v>
      </c>
      <c r="AT45" s="19">
        <f t="shared" si="25"/>
        <v>0</v>
      </c>
      <c r="AU45" s="19">
        <f t="shared" si="26"/>
        <v>0</v>
      </c>
      <c r="AV45" s="19">
        <f t="shared" si="27"/>
        <v>0</v>
      </c>
      <c r="AW45" s="19">
        <f t="shared" si="28"/>
        <v>0</v>
      </c>
      <c r="AX45" s="21">
        <f t="shared" si="29"/>
        <v>0</v>
      </c>
      <c r="AZ45" s="22" t="e">
        <f>IF(#REF!&gt;0,#REF!,"")</f>
        <v>#REF!</v>
      </c>
      <c r="BA45" s="5">
        <f t="shared" si="30"/>
        <v>0</v>
      </c>
      <c r="BB45" s="6">
        <f t="shared" si="31"/>
        <v>0</v>
      </c>
      <c r="BC45" s="6">
        <f t="shared" si="32"/>
        <v>0</v>
      </c>
      <c r="BD45" s="6">
        <f t="shared" si="33"/>
        <v>0</v>
      </c>
      <c r="BE45" s="6">
        <f t="shared" si="34"/>
        <v>0</v>
      </c>
      <c r="BF45" s="18">
        <f t="shared" si="35"/>
        <v>0</v>
      </c>
      <c r="BG45" s="6">
        <f t="shared" si="36"/>
        <v>0</v>
      </c>
      <c r="BH45" s="6">
        <f t="shared" si="37"/>
        <v>0</v>
      </c>
      <c r="BI45" s="20">
        <f t="shared" si="38"/>
        <v>0</v>
      </c>
      <c r="BJ45" s="19">
        <f t="shared" si="39"/>
        <v>0</v>
      </c>
      <c r="BK45" s="19">
        <f t="shared" si="40"/>
        <v>0</v>
      </c>
      <c r="BL45" s="19">
        <f t="shared" si="41"/>
        <v>0</v>
      </c>
      <c r="BM45" s="19">
        <f t="shared" si="42"/>
        <v>0</v>
      </c>
      <c r="BN45" s="21">
        <f t="shared" si="43"/>
        <v>0</v>
      </c>
      <c r="BP45" s="22" t="e">
        <f>IF(#REF!&gt;0,#REF!,"")</f>
        <v>#REF!</v>
      </c>
      <c r="BQ45" s="5">
        <f t="shared" si="44"/>
        <v>0</v>
      </c>
      <c r="BR45" s="6">
        <f t="shared" si="45"/>
        <v>0</v>
      </c>
      <c r="BS45" s="6">
        <f t="shared" si="46"/>
        <v>0</v>
      </c>
      <c r="BT45" s="6">
        <f t="shared" si="47"/>
        <v>0</v>
      </c>
      <c r="BU45" s="6">
        <f t="shared" si="48"/>
        <v>0</v>
      </c>
      <c r="BV45" s="18">
        <f t="shared" si="49"/>
        <v>0</v>
      </c>
      <c r="BW45" s="6">
        <f t="shared" si="50"/>
        <v>0</v>
      </c>
      <c r="BX45" s="6">
        <f t="shared" si="51"/>
        <v>0</v>
      </c>
      <c r="BY45" s="20">
        <f t="shared" si="52"/>
        <v>0</v>
      </c>
      <c r="BZ45" s="19">
        <f t="shared" si="53"/>
        <v>0</v>
      </c>
      <c r="CA45" s="19">
        <f t="shared" si="54"/>
        <v>0</v>
      </c>
      <c r="CB45" s="19">
        <f t="shared" si="55"/>
        <v>0</v>
      </c>
      <c r="CC45" s="19">
        <f t="shared" si="56"/>
        <v>0</v>
      </c>
      <c r="CD45" s="21">
        <f t="shared" si="57"/>
        <v>0</v>
      </c>
      <c r="CF45" s="22" t="e">
        <f>IF(#REF!&gt;0,#REF!,"")</f>
        <v>#REF!</v>
      </c>
      <c r="CG45" s="5">
        <f t="shared" si="58"/>
        <v>0</v>
      </c>
      <c r="CH45" s="6">
        <f t="shared" si="59"/>
        <v>0</v>
      </c>
      <c r="CI45" s="6">
        <f t="shared" si="60"/>
        <v>0</v>
      </c>
      <c r="CJ45" s="6">
        <f t="shared" si="61"/>
        <v>0</v>
      </c>
      <c r="CK45" s="6">
        <f t="shared" si="62"/>
        <v>0</v>
      </c>
      <c r="CL45" s="18">
        <f t="shared" si="63"/>
        <v>0</v>
      </c>
      <c r="CM45" s="6">
        <f t="shared" si="64"/>
        <v>0</v>
      </c>
      <c r="CN45" s="6">
        <f t="shared" si="65"/>
        <v>0</v>
      </c>
      <c r="CO45" s="20">
        <f t="shared" si="66"/>
        <v>0</v>
      </c>
      <c r="CP45" s="19">
        <f t="shared" si="67"/>
        <v>0</v>
      </c>
      <c r="CQ45" s="19">
        <f t="shared" si="68"/>
        <v>0</v>
      </c>
      <c r="CR45" s="19">
        <f t="shared" si="69"/>
        <v>0</v>
      </c>
      <c r="CS45" s="19">
        <f t="shared" si="70"/>
        <v>0</v>
      </c>
      <c r="CT45" s="21">
        <f t="shared" si="71"/>
        <v>0</v>
      </c>
      <c r="CV45" s="24" t="e">
        <f>IF(#REF!&gt;0,#REF!,"")</f>
        <v>#REF!</v>
      </c>
      <c r="CW45" s="42">
        <f t="shared" si="102"/>
        <v>0</v>
      </c>
      <c r="CX45" s="42">
        <f t="shared" si="103"/>
        <v>0</v>
      </c>
      <c r="CY45" s="42">
        <f t="shared" si="104"/>
        <v>0</v>
      </c>
      <c r="CZ45" s="42">
        <f t="shared" si="105"/>
        <v>0</v>
      </c>
      <c r="DA45" s="42">
        <f t="shared" si="106"/>
        <v>0</v>
      </c>
      <c r="DB45" s="42">
        <f t="shared" si="107"/>
        <v>0</v>
      </c>
      <c r="DC45" s="42">
        <f t="shared" si="108"/>
        <v>0</v>
      </c>
      <c r="DD45" s="42">
        <f t="shared" si="109"/>
        <v>0</v>
      </c>
      <c r="DE45" s="43">
        <f t="shared" si="110"/>
        <v>0</v>
      </c>
      <c r="DF45" s="43">
        <f t="shared" si="111"/>
        <v>0</v>
      </c>
      <c r="DG45" s="43">
        <f t="shared" si="112"/>
        <v>0</v>
      </c>
      <c r="DH45" s="43">
        <f t="shared" si="113"/>
        <v>0</v>
      </c>
      <c r="DI45" s="43">
        <f t="shared" si="114"/>
        <v>0</v>
      </c>
      <c r="DJ45" s="44">
        <f t="shared" si="115"/>
        <v>0</v>
      </c>
      <c r="DL45" s="36">
        <f>A45</f>
        <v>0</v>
      </c>
      <c r="DM45" s="35"/>
      <c r="DN45" s="35"/>
      <c r="DO45" s="35"/>
      <c r="DP45" s="35"/>
      <c r="DQ45" s="152">
        <f>I45</f>
        <v>0</v>
      </c>
      <c r="DR45" s="152"/>
      <c r="DS45" s="152"/>
      <c r="DT45" s="153"/>
    </row>
    <row r="46" spans="1:124" ht="23.1" customHeight="1" thickBot="1" x14ac:dyDescent="0.3">
      <c r="A46" s="69"/>
      <c r="B46" s="170"/>
      <c r="C46" s="171"/>
      <c r="D46" s="170"/>
      <c r="E46" s="171"/>
      <c r="F46" s="170"/>
      <c r="G46" s="171"/>
      <c r="H46" s="170"/>
      <c r="I46" s="171"/>
      <c r="J46" s="170"/>
      <c r="K46" s="171"/>
      <c r="M46" s="62" t="s">
        <v>0</v>
      </c>
      <c r="N46" s="53" t="s">
        <v>6</v>
      </c>
      <c r="O46" s="53" t="s">
        <v>7</v>
      </c>
      <c r="P46" s="53" t="s">
        <v>8</v>
      </c>
      <c r="Q46" s="53" t="s">
        <v>9</v>
      </c>
      <c r="R46" s="54" t="s">
        <v>10</v>
      </c>
      <c r="T46" s="9" t="e">
        <f>IF(#REF!&gt;0,#REF!,"")</f>
        <v>#REF!</v>
      </c>
      <c r="U46" s="5">
        <f t="shared" si="2"/>
        <v>0</v>
      </c>
      <c r="V46" s="6">
        <f t="shared" si="3"/>
        <v>0</v>
      </c>
      <c r="W46" s="6">
        <f t="shared" si="4"/>
        <v>0</v>
      </c>
      <c r="X46" s="6">
        <f t="shared" si="5"/>
        <v>0</v>
      </c>
      <c r="Y46" s="6">
        <f t="shared" si="6"/>
        <v>0</v>
      </c>
      <c r="Z46" s="18">
        <f t="shared" si="7"/>
        <v>0</v>
      </c>
      <c r="AA46" s="6">
        <f t="shared" si="8"/>
        <v>0</v>
      </c>
      <c r="AB46" s="6">
        <f t="shared" si="9"/>
        <v>0</v>
      </c>
      <c r="AC46" s="20">
        <f t="shared" si="10"/>
        <v>0</v>
      </c>
      <c r="AD46" s="19">
        <f t="shared" si="11"/>
        <v>0</v>
      </c>
      <c r="AE46" s="19">
        <f t="shared" si="12"/>
        <v>0</v>
      </c>
      <c r="AF46" s="19">
        <f t="shared" si="13"/>
        <v>0</v>
      </c>
      <c r="AG46" s="19">
        <f t="shared" si="14"/>
        <v>0</v>
      </c>
      <c r="AH46" s="21">
        <f t="shared" si="15"/>
        <v>0</v>
      </c>
      <c r="AJ46" s="22" t="e">
        <f>IF(#REF!&gt;0,#REF!,"")</f>
        <v>#REF!</v>
      </c>
      <c r="AK46" s="5">
        <f t="shared" si="16"/>
        <v>0</v>
      </c>
      <c r="AL46" s="6">
        <f t="shared" si="17"/>
        <v>0</v>
      </c>
      <c r="AM46" s="6">
        <f t="shared" si="18"/>
        <v>0</v>
      </c>
      <c r="AN46" s="6">
        <f t="shared" si="19"/>
        <v>0</v>
      </c>
      <c r="AO46" s="6">
        <f t="shared" si="20"/>
        <v>0</v>
      </c>
      <c r="AP46" s="18">
        <f t="shared" si="21"/>
        <v>0</v>
      </c>
      <c r="AQ46" s="6">
        <f t="shared" si="22"/>
        <v>0</v>
      </c>
      <c r="AR46" s="6">
        <f t="shared" si="23"/>
        <v>0</v>
      </c>
      <c r="AS46" s="20">
        <f t="shared" si="24"/>
        <v>0</v>
      </c>
      <c r="AT46" s="19">
        <f t="shared" si="25"/>
        <v>0</v>
      </c>
      <c r="AU46" s="19">
        <f t="shared" si="26"/>
        <v>0</v>
      </c>
      <c r="AV46" s="19">
        <f t="shared" si="27"/>
        <v>0</v>
      </c>
      <c r="AW46" s="19">
        <f t="shared" si="28"/>
        <v>0</v>
      </c>
      <c r="AX46" s="21">
        <f t="shared" si="29"/>
        <v>0</v>
      </c>
      <c r="AZ46" s="22" t="e">
        <f>IF(#REF!&gt;0,#REF!,"")</f>
        <v>#REF!</v>
      </c>
      <c r="BA46" s="5">
        <f t="shared" si="30"/>
        <v>0</v>
      </c>
      <c r="BB46" s="6">
        <f t="shared" si="31"/>
        <v>0</v>
      </c>
      <c r="BC46" s="6">
        <f t="shared" si="32"/>
        <v>0</v>
      </c>
      <c r="BD46" s="6">
        <f t="shared" si="33"/>
        <v>0</v>
      </c>
      <c r="BE46" s="6">
        <f t="shared" si="34"/>
        <v>0</v>
      </c>
      <c r="BF46" s="18">
        <f t="shared" si="35"/>
        <v>0</v>
      </c>
      <c r="BG46" s="6">
        <f t="shared" si="36"/>
        <v>0</v>
      </c>
      <c r="BH46" s="6">
        <f t="shared" si="37"/>
        <v>0</v>
      </c>
      <c r="BI46" s="20">
        <f t="shared" si="38"/>
        <v>0</v>
      </c>
      <c r="BJ46" s="19">
        <f t="shared" si="39"/>
        <v>0</v>
      </c>
      <c r="BK46" s="19">
        <f t="shared" si="40"/>
        <v>0</v>
      </c>
      <c r="BL46" s="19">
        <f t="shared" si="41"/>
        <v>0</v>
      </c>
      <c r="BM46" s="19">
        <f t="shared" si="42"/>
        <v>0</v>
      </c>
      <c r="BN46" s="21">
        <f t="shared" si="43"/>
        <v>0</v>
      </c>
      <c r="BP46" s="22" t="e">
        <f>IF(#REF!&gt;0,#REF!,"")</f>
        <v>#REF!</v>
      </c>
      <c r="BQ46" s="5">
        <f t="shared" si="44"/>
        <v>0</v>
      </c>
      <c r="BR46" s="6">
        <f t="shared" si="45"/>
        <v>0</v>
      </c>
      <c r="BS46" s="6">
        <f t="shared" si="46"/>
        <v>0</v>
      </c>
      <c r="BT46" s="6">
        <f t="shared" si="47"/>
        <v>0</v>
      </c>
      <c r="BU46" s="6">
        <f t="shared" si="48"/>
        <v>0</v>
      </c>
      <c r="BV46" s="18">
        <f t="shared" si="49"/>
        <v>0</v>
      </c>
      <c r="BW46" s="6">
        <f t="shared" si="50"/>
        <v>0</v>
      </c>
      <c r="BX46" s="6">
        <f t="shared" si="51"/>
        <v>0</v>
      </c>
      <c r="BY46" s="20">
        <f t="shared" si="52"/>
        <v>0</v>
      </c>
      <c r="BZ46" s="19">
        <f t="shared" si="53"/>
        <v>0</v>
      </c>
      <c r="CA46" s="19">
        <f t="shared" si="54"/>
        <v>0</v>
      </c>
      <c r="CB46" s="19">
        <f t="shared" si="55"/>
        <v>0</v>
      </c>
      <c r="CC46" s="19">
        <f t="shared" si="56"/>
        <v>0</v>
      </c>
      <c r="CD46" s="21">
        <f t="shared" si="57"/>
        <v>0</v>
      </c>
      <c r="CF46" s="22" t="e">
        <f>IF(#REF!&gt;0,#REF!,"")</f>
        <v>#REF!</v>
      </c>
      <c r="CG46" s="5">
        <f t="shared" si="58"/>
        <v>0</v>
      </c>
      <c r="CH46" s="6">
        <f t="shared" si="59"/>
        <v>0</v>
      </c>
      <c r="CI46" s="6">
        <f t="shared" si="60"/>
        <v>0</v>
      </c>
      <c r="CJ46" s="6">
        <f t="shared" si="61"/>
        <v>0</v>
      </c>
      <c r="CK46" s="6">
        <f t="shared" si="62"/>
        <v>0</v>
      </c>
      <c r="CL46" s="18">
        <f t="shared" si="63"/>
        <v>0</v>
      </c>
      <c r="CM46" s="6">
        <f t="shared" si="64"/>
        <v>0</v>
      </c>
      <c r="CN46" s="6">
        <f t="shared" si="65"/>
        <v>0</v>
      </c>
      <c r="CO46" s="20">
        <f t="shared" si="66"/>
        <v>0</v>
      </c>
      <c r="CP46" s="19">
        <f t="shared" si="67"/>
        <v>0</v>
      </c>
      <c r="CQ46" s="19">
        <f t="shared" si="68"/>
        <v>0</v>
      </c>
      <c r="CR46" s="19">
        <f t="shared" si="69"/>
        <v>0</v>
      </c>
      <c r="CS46" s="19">
        <f t="shared" si="70"/>
        <v>0</v>
      </c>
      <c r="CT46" s="21">
        <f t="shared" si="71"/>
        <v>0</v>
      </c>
      <c r="CV46" s="24" t="e">
        <f>IF(#REF!&gt;0,#REF!,"")</f>
        <v>#REF!</v>
      </c>
      <c r="CW46" s="42">
        <f t="shared" si="102"/>
        <v>0</v>
      </c>
      <c r="CX46" s="42">
        <f t="shared" si="103"/>
        <v>0</v>
      </c>
      <c r="CY46" s="42">
        <f t="shared" si="104"/>
        <v>0</v>
      </c>
      <c r="CZ46" s="42">
        <f t="shared" si="105"/>
        <v>0</v>
      </c>
      <c r="DA46" s="42">
        <f t="shared" si="106"/>
        <v>0</v>
      </c>
      <c r="DB46" s="42">
        <f t="shared" si="107"/>
        <v>0</v>
      </c>
      <c r="DC46" s="42">
        <f t="shared" si="108"/>
        <v>0</v>
      </c>
      <c r="DD46" s="42">
        <f t="shared" si="109"/>
        <v>0</v>
      </c>
      <c r="DE46" s="43">
        <f t="shared" si="110"/>
        <v>0</v>
      </c>
      <c r="DF46" s="43">
        <f t="shared" si="111"/>
        <v>0</v>
      </c>
      <c r="DG46" s="43">
        <f t="shared" si="112"/>
        <v>0</v>
      </c>
      <c r="DH46" s="43">
        <f t="shared" si="113"/>
        <v>0</v>
      </c>
      <c r="DI46" s="43">
        <f t="shared" si="114"/>
        <v>0</v>
      </c>
      <c r="DJ46" s="44">
        <f t="shared" si="115"/>
        <v>0</v>
      </c>
      <c r="DL46" s="38" t="s">
        <v>14</v>
      </c>
      <c r="DM46" s="26">
        <v>8</v>
      </c>
      <c r="DN46" s="25">
        <v>9</v>
      </c>
      <c r="DO46" s="25">
        <v>10</v>
      </c>
      <c r="DP46" s="25">
        <v>11</v>
      </c>
      <c r="DQ46" s="25">
        <v>13</v>
      </c>
      <c r="DR46" s="25">
        <v>14</v>
      </c>
      <c r="DS46" s="25">
        <v>15</v>
      </c>
      <c r="DT46" s="27">
        <v>16</v>
      </c>
    </row>
    <row r="47" spans="1:124" ht="23.1" customHeight="1" thickBot="1" x14ac:dyDescent="0.3">
      <c r="A47" s="78"/>
      <c r="B47" s="14"/>
      <c r="C47" s="15"/>
      <c r="D47" s="14"/>
      <c r="E47" s="15"/>
      <c r="F47" s="14"/>
      <c r="G47" s="15"/>
      <c r="H47" s="14"/>
      <c r="I47" s="15"/>
      <c r="J47" s="14"/>
      <c r="K47" s="15"/>
      <c r="M47" s="63">
        <f t="shared" ref="M47:M54" si="117">A47</f>
        <v>0</v>
      </c>
      <c r="N47" s="55" t="str">
        <f>IF(DM47=0,"BOŞ",IF(DM47=1,"DERS",IF(DM47&gt;1,"ÇAKIŞMA")))</f>
        <v>BOŞ</v>
      </c>
      <c r="O47" s="55" t="str">
        <f>IF(DM48=0,"BOŞ",IF(DM48=1,"DERS",IF(DM48&gt;1,"ÇAKIŞMA")))</f>
        <v>BOŞ</v>
      </c>
      <c r="P47" s="55" t="str">
        <f>IF(DM49=0,"BOŞ",IF(DM49=1,"DERS",IF(DM49&gt;1,"ÇAKIŞMA")))</f>
        <v>BOŞ</v>
      </c>
      <c r="Q47" s="55" t="str">
        <f>IF(DM50=0,"BOŞ",IF(DM50=1,"DERS",IF(DM50&gt;1,"ÇAKIŞMA")))</f>
        <v>BOŞ</v>
      </c>
      <c r="R47" s="56" t="str">
        <f>IF(DM51=0,"BOŞ",IF(DM51=1,"DERS",IF(DM51&gt;1,"ÇAKIŞMA")))</f>
        <v>BOŞ</v>
      </c>
      <c r="T47" s="9" t="e">
        <f>IF(#REF!&gt;0,#REF!,"")</f>
        <v>#REF!</v>
      </c>
      <c r="U47" s="5">
        <f t="shared" si="2"/>
        <v>0</v>
      </c>
      <c r="V47" s="6">
        <f t="shared" si="3"/>
        <v>0</v>
      </c>
      <c r="W47" s="6">
        <f t="shared" si="4"/>
        <v>0</v>
      </c>
      <c r="X47" s="6">
        <f t="shared" si="5"/>
        <v>0</v>
      </c>
      <c r="Y47" s="6">
        <f t="shared" si="6"/>
        <v>0</v>
      </c>
      <c r="Z47" s="18">
        <f t="shared" si="7"/>
        <v>0</v>
      </c>
      <c r="AA47" s="6">
        <f t="shared" si="8"/>
        <v>0</v>
      </c>
      <c r="AB47" s="6">
        <f t="shared" si="9"/>
        <v>0</v>
      </c>
      <c r="AC47" s="20">
        <f t="shared" si="10"/>
        <v>0</v>
      </c>
      <c r="AD47" s="19">
        <f t="shared" si="11"/>
        <v>0</v>
      </c>
      <c r="AE47" s="19">
        <f t="shared" si="12"/>
        <v>0</v>
      </c>
      <c r="AF47" s="19">
        <f t="shared" si="13"/>
        <v>0</v>
      </c>
      <c r="AG47" s="19">
        <f t="shared" si="14"/>
        <v>0</v>
      </c>
      <c r="AH47" s="21">
        <f t="shared" si="15"/>
        <v>0</v>
      </c>
      <c r="AJ47" s="22" t="e">
        <f>IF(#REF!&gt;0,#REF!,"")</f>
        <v>#REF!</v>
      </c>
      <c r="AK47" s="5">
        <f t="shared" si="16"/>
        <v>0</v>
      </c>
      <c r="AL47" s="6">
        <f t="shared" si="17"/>
        <v>0</v>
      </c>
      <c r="AM47" s="6">
        <f t="shared" si="18"/>
        <v>0</v>
      </c>
      <c r="AN47" s="6">
        <f t="shared" si="19"/>
        <v>0</v>
      </c>
      <c r="AO47" s="6">
        <f t="shared" si="20"/>
        <v>0</v>
      </c>
      <c r="AP47" s="18">
        <f t="shared" si="21"/>
        <v>0</v>
      </c>
      <c r="AQ47" s="6">
        <f t="shared" si="22"/>
        <v>0</v>
      </c>
      <c r="AR47" s="6">
        <f t="shared" si="23"/>
        <v>0</v>
      </c>
      <c r="AS47" s="20">
        <f t="shared" si="24"/>
        <v>0</v>
      </c>
      <c r="AT47" s="19">
        <f t="shared" si="25"/>
        <v>0</v>
      </c>
      <c r="AU47" s="19">
        <f t="shared" si="26"/>
        <v>0</v>
      </c>
      <c r="AV47" s="19">
        <f t="shared" si="27"/>
        <v>0</v>
      </c>
      <c r="AW47" s="19">
        <f t="shared" si="28"/>
        <v>0</v>
      </c>
      <c r="AX47" s="21">
        <f t="shared" si="29"/>
        <v>0</v>
      </c>
      <c r="AZ47" s="22" t="e">
        <f>IF(#REF!&gt;0,#REF!,"")</f>
        <v>#REF!</v>
      </c>
      <c r="BA47" s="5">
        <f t="shared" si="30"/>
        <v>0</v>
      </c>
      <c r="BB47" s="6">
        <f t="shared" si="31"/>
        <v>0</v>
      </c>
      <c r="BC47" s="6">
        <f t="shared" si="32"/>
        <v>0</v>
      </c>
      <c r="BD47" s="6">
        <f t="shared" si="33"/>
        <v>0</v>
      </c>
      <c r="BE47" s="6">
        <f t="shared" si="34"/>
        <v>0</v>
      </c>
      <c r="BF47" s="18">
        <f t="shared" si="35"/>
        <v>0</v>
      </c>
      <c r="BG47" s="6">
        <f t="shared" si="36"/>
        <v>0</v>
      </c>
      <c r="BH47" s="6">
        <f t="shared" si="37"/>
        <v>0</v>
      </c>
      <c r="BI47" s="20">
        <f t="shared" si="38"/>
        <v>0</v>
      </c>
      <c r="BJ47" s="19">
        <f t="shared" si="39"/>
        <v>0</v>
      </c>
      <c r="BK47" s="19">
        <f t="shared" si="40"/>
        <v>0</v>
      </c>
      <c r="BL47" s="19">
        <f t="shared" si="41"/>
        <v>0</v>
      </c>
      <c r="BM47" s="19">
        <f t="shared" si="42"/>
        <v>0</v>
      </c>
      <c r="BN47" s="21">
        <f t="shared" si="43"/>
        <v>0</v>
      </c>
      <c r="BP47" s="22" t="e">
        <f>IF(#REF!&gt;0,#REF!,"")</f>
        <v>#REF!</v>
      </c>
      <c r="BQ47" s="5">
        <f t="shared" si="44"/>
        <v>0</v>
      </c>
      <c r="BR47" s="6">
        <f t="shared" si="45"/>
        <v>0</v>
      </c>
      <c r="BS47" s="6">
        <f t="shared" si="46"/>
        <v>0</v>
      </c>
      <c r="BT47" s="6">
        <f t="shared" si="47"/>
        <v>0</v>
      </c>
      <c r="BU47" s="6">
        <f t="shared" si="48"/>
        <v>0</v>
      </c>
      <c r="BV47" s="18">
        <f t="shared" si="49"/>
        <v>0</v>
      </c>
      <c r="BW47" s="6">
        <f t="shared" si="50"/>
        <v>0</v>
      </c>
      <c r="BX47" s="6">
        <f t="shared" si="51"/>
        <v>0</v>
      </c>
      <c r="BY47" s="20">
        <f t="shared" si="52"/>
        <v>0</v>
      </c>
      <c r="BZ47" s="19">
        <f t="shared" si="53"/>
        <v>0</v>
      </c>
      <c r="CA47" s="19">
        <f t="shared" si="54"/>
        <v>0</v>
      </c>
      <c r="CB47" s="19">
        <f t="shared" si="55"/>
        <v>0</v>
      </c>
      <c r="CC47" s="19">
        <f t="shared" si="56"/>
        <v>0</v>
      </c>
      <c r="CD47" s="21">
        <f t="shared" si="57"/>
        <v>0</v>
      </c>
      <c r="CF47" s="22" t="e">
        <f>IF(#REF!&gt;0,#REF!,"")</f>
        <v>#REF!</v>
      </c>
      <c r="CG47" s="5">
        <f t="shared" si="58"/>
        <v>0</v>
      </c>
      <c r="CH47" s="6">
        <f t="shared" si="59"/>
        <v>0</v>
      </c>
      <c r="CI47" s="6">
        <f t="shared" si="60"/>
        <v>0</v>
      </c>
      <c r="CJ47" s="6">
        <f t="shared" si="61"/>
        <v>0</v>
      </c>
      <c r="CK47" s="6">
        <f t="shared" si="62"/>
        <v>0</v>
      </c>
      <c r="CL47" s="18">
        <f t="shared" si="63"/>
        <v>0</v>
      </c>
      <c r="CM47" s="6">
        <f t="shared" si="64"/>
        <v>0</v>
      </c>
      <c r="CN47" s="6">
        <f t="shared" si="65"/>
        <v>0</v>
      </c>
      <c r="CO47" s="20">
        <f t="shared" si="66"/>
        <v>0</v>
      </c>
      <c r="CP47" s="19">
        <f t="shared" si="67"/>
        <v>0</v>
      </c>
      <c r="CQ47" s="19">
        <f t="shared" si="68"/>
        <v>0</v>
      </c>
      <c r="CR47" s="19">
        <f t="shared" si="69"/>
        <v>0</v>
      </c>
      <c r="CS47" s="19">
        <f t="shared" si="70"/>
        <v>0</v>
      </c>
      <c r="CT47" s="21">
        <f t="shared" si="71"/>
        <v>0</v>
      </c>
      <c r="CV47" s="24" t="e">
        <f>IF(#REF!&gt;0,#REF!,"")</f>
        <v>#REF!</v>
      </c>
      <c r="CW47" s="42">
        <f t="shared" si="102"/>
        <v>0</v>
      </c>
      <c r="CX47" s="42">
        <f t="shared" si="103"/>
        <v>0</v>
      </c>
      <c r="CY47" s="42">
        <f t="shared" si="104"/>
        <v>0</v>
      </c>
      <c r="CZ47" s="42">
        <f t="shared" si="105"/>
        <v>0</v>
      </c>
      <c r="DA47" s="42">
        <f t="shared" si="106"/>
        <v>0</v>
      </c>
      <c r="DB47" s="42">
        <f t="shared" si="107"/>
        <v>0</v>
      </c>
      <c r="DC47" s="42">
        <f t="shared" si="108"/>
        <v>0</v>
      </c>
      <c r="DD47" s="42">
        <f t="shared" si="109"/>
        <v>0</v>
      </c>
      <c r="DE47" s="43">
        <f t="shared" si="110"/>
        <v>0</v>
      </c>
      <c r="DF47" s="43">
        <f t="shared" si="111"/>
        <v>0</v>
      </c>
      <c r="DG47" s="43">
        <f t="shared" si="112"/>
        <v>0</v>
      </c>
      <c r="DH47" s="43">
        <f t="shared" si="113"/>
        <v>0</v>
      </c>
      <c r="DI47" s="43">
        <f t="shared" si="114"/>
        <v>0</v>
      </c>
      <c r="DJ47" s="44">
        <f t="shared" si="115"/>
        <v>0</v>
      </c>
      <c r="DL47" s="39" t="s">
        <v>13</v>
      </c>
      <c r="DM47" s="28">
        <f>IFERROR(VLOOKUP(C47,$T$3:$AH$60,2,0),0)</f>
        <v>0</v>
      </c>
      <c r="DN47" s="28">
        <f>IFERROR(VLOOKUP(C48,$T$3:$AH$60,3,0),0)</f>
        <v>0</v>
      </c>
      <c r="DO47" s="28">
        <f>IFERROR(VLOOKUP(C49,$T$3:$AH$60,4,0),0)</f>
        <v>0</v>
      </c>
      <c r="DP47" s="28">
        <f>IFERROR(VLOOKUP(C50,$T$3:$AH$60,5,0),0)</f>
        <v>0</v>
      </c>
      <c r="DQ47" s="28">
        <f>IFERROR(VLOOKUP(C51,$T$3:$AH$60,6,0),0)</f>
        <v>0</v>
      </c>
      <c r="DR47" s="28">
        <f>IFERROR(VLOOKUP(C52,$T$3:$AH$60,7,0),0)</f>
        <v>0</v>
      </c>
      <c r="DS47" s="28">
        <f>IFERROR(VLOOKUP(C53,$T$3:$AH$60,8,0),0)</f>
        <v>0</v>
      </c>
      <c r="DT47" s="37">
        <f>IFERROR(VLOOKUP(C54,$T$3:$AH$60,9,0),0)</f>
        <v>0</v>
      </c>
    </row>
    <row r="48" spans="1:124" ht="23.1" customHeight="1" thickBot="1" x14ac:dyDescent="0.3">
      <c r="A48" s="78"/>
      <c r="B48" s="14"/>
      <c r="C48" s="15"/>
      <c r="D48" s="14"/>
      <c r="E48" s="15"/>
      <c r="F48" s="14"/>
      <c r="G48" s="15"/>
      <c r="H48" s="14"/>
      <c r="I48" s="15"/>
      <c r="J48" s="14"/>
      <c r="K48" s="15"/>
      <c r="M48" s="63">
        <f t="shared" si="117"/>
        <v>0</v>
      </c>
      <c r="N48" s="55" t="str">
        <f>IF(DN47=0,"BOŞ",IF(DN47=1,"DERS",IF(DN47&gt;1,"ÇAKIŞMA")))</f>
        <v>BOŞ</v>
      </c>
      <c r="O48" s="55" t="str">
        <f>IF(DN48=0,"BOŞ",IF(DN48=1,"DERS",IF(DN48&gt;1,"ÇAKIŞMA")))</f>
        <v>BOŞ</v>
      </c>
      <c r="P48" s="55" t="str">
        <f>IF(DN49=0,"BOŞ",IF(DN49=1,"DERS",IF(DN49&gt;1,"ÇAKIŞMA")))</f>
        <v>BOŞ</v>
      </c>
      <c r="Q48" s="55" t="str">
        <f>IF(DN50=0,"BOŞ",IF(DN50=1,"DERS",IF(DN50&gt;1,"ÇAKIŞMA")))</f>
        <v>BOŞ</v>
      </c>
      <c r="R48" s="56" t="str">
        <f>IF(DN51=0,"BOŞ",IF(DN51=1,"DERS",IF(DN51&gt;1,"ÇAKIŞMA")))</f>
        <v>BOŞ</v>
      </c>
      <c r="T48" s="9" t="e">
        <f>IF(#REF!&gt;0,#REF!,"")</f>
        <v>#REF!</v>
      </c>
      <c r="U48" s="5">
        <f t="shared" si="2"/>
        <v>0</v>
      </c>
      <c r="V48" s="6">
        <f t="shared" si="3"/>
        <v>0</v>
      </c>
      <c r="W48" s="6">
        <f t="shared" si="4"/>
        <v>0</v>
      </c>
      <c r="X48" s="6">
        <f t="shared" si="5"/>
        <v>0</v>
      </c>
      <c r="Y48" s="6">
        <f t="shared" si="6"/>
        <v>0</v>
      </c>
      <c r="Z48" s="18">
        <f t="shared" si="7"/>
        <v>0</v>
      </c>
      <c r="AA48" s="6">
        <f t="shared" si="8"/>
        <v>0</v>
      </c>
      <c r="AB48" s="6">
        <f t="shared" si="9"/>
        <v>0</v>
      </c>
      <c r="AC48" s="20">
        <f t="shared" si="10"/>
        <v>0</v>
      </c>
      <c r="AD48" s="19">
        <f t="shared" si="11"/>
        <v>0</v>
      </c>
      <c r="AE48" s="19">
        <f t="shared" si="12"/>
        <v>0</v>
      </c>
      <c r="AF48" s="19">
        <f t="shared" si="13"/>
        <v>0</v>
      </c>
      <c r="AG48" s="19">
        <f t="shared" si="14"/>
        <v>0</v>
      </c>
      <c r="AH48" s="21">
        <f t="shared" si="15"/>
        <v>0</v>
      </c>
      <c r="AJ48" s="22" t="e">
        <f>IF(#REF!&gt;0,#REF!,"")</f>
        <v>#REF!</v>
      </c>
      <c r="AK48" s="5">
        <f t="shared" si="16"/>
        <v>0</v>
      </c>
      <c r="AL48" s="6">
        <f t="shared" si="17"/>
        <v>0</v>
      </c>
      <c r="AM48" s="6">
        <f t="shared" si="18"/>
        <v>0</v>
      </c>
      <c r="AN48" s="6">
        <f t="shared" si="19"/>
        <v>0</v>
      </c>
      <c r="AO48" s="6">
        <f t="shared" si="20"/>
        <v>0</v>
      </c>
      <c r="AP48" s="18">
        <f t="shared" si="21"/>
        <v>0</v>
      </c>
      <c r="AQ48" s="6">
        <f t="shared" si="22"/>
        <v>0</v>
      </c>
      <c r="AR48" s="6">
        <f t="shared" si="23"/>
        <v>0</v>
      </c>
      <c r="AS48" s="20">
        <f t="shared" si="24"/>
        <v>0</v>
      </c>
      <c r="AT48" s="19">
        <f t="shared" si="25"/>
        <v>0</v>
      </c>
      <c r="AU48" s="19">
        <f t="shared" si="26"/>
        <v>0</v>
      </c>
      <c r="AV48" s="19">
        <f t="shared" si="27"/>
        <v>0</v>
      </c>
      <c r="AW48" s="19">
        <f t="shared" si="28"/>
        <v>0</v>
      </c>
      <c r="AX48" s="21">
        <f t="shared" si="29"/>
        <v>0</v>
      </c>
      <c r="AZ48" s="22" t="e">
        <f>IF(#REF!&gt;0,#REF!,"")</f>
        <v>#REF!</v>
      </c>
      <c r="BA48" s="5">
        <f t="shared" si="30"/>
        <v>0</v>
      </c>
      <c r="BB48" s="6">
        <f t="shared" si="31"/>
        <v>0</v>
      </c>
      <c r="BC48" s="6">
        <f t="shared" si="32"/>
        <v>0</v>
      </c>
      <c r="BD48" s="6">
        <f t="shared" si="33"/>
        <v>0</v>
      </c>
      <c r="BE48" s="6">
        <f t="shared" si="34"/>
        <v>0</v>
      </c>
      <c r="BF48" s="18">
        <f t="shared" si="35"/>
        <v>0</v>
      </c>
      <c r="BG48" s="6">
        <f t="shared" si="36"/>
        <v>0</v>
      </c>
      <c r="BH48" s="6">
        <f t="shared" si="37"/>
        <v>0</v>
      </c>
      <c r="BI48" s="20">
        <f t="shared" si="38"/>
        <v>0</v>
      </c>
      <c r="BJ48" s="19">
        <f t="shared" si="39"/>
        <v>0</v>
      </c>
      <c r="BK48" s="19">
        <f t="shared" si="40"/>
        <v>0</v>
      </c>
      <c r="BL48" s="19">
        <f t="shared" si="41"/>
        <v>0</v>
      </c>
      <c r="BM48" s="19">
        <f t="shared" si="42"/>
        <v>0</v>
      </c>
      <c r="BN48" s="21">
        <f t="shared" si="43"/>
        <v>0</v>
      </c>
      <c r="BP48" s="22" t="e">
        <f>IF(#REF!&gt;0,#REF!,"")</f>
        <v>#REF!</v>
      </c>
      <c r="BQ48" s="5">
        <f t="shared" si="44"/>
        <v>0</v>
      </c>
      <c r="BR48" s="6">
        <f t="shared" si="45"/>
        <v>0</v>
      </c>
      <c r="BS48" s="6">
        <f t="shared" si="46"/>
        <v>0</v>
      </c>
      <c r="BT48" s="6">
        <f t="shared" si="47"/>
        <v>0</v>
      </c>
      <c r="BU48" s="6">
        <f t="shared" si="48"/>
        <v>0</v>
      </c>
      <c r="BV48" s="18">
        <f t="shared" si="49"/>
        <v>0</v>
      </c>
      <c r="BW48" s="6">
        <f t="shared" si="50"/>
        <v>0</v>
      </c>
      <c r="BX48" s="6">
        <f t="shared" si="51"/>
        <v>0</v>
      </c>
      <c r="BY48" s="20">
        <f t="shared" si="52"/>
        <v>0</v>
      </c>
      <c r="BZ48" s="19">
        <f t="shared" si="53"/>
        <v>0</v>
      </c>
      <c r="CA48" s="19">
        <f t="shared" si="54"/>
        <v>0</v>
      </c>
      <c r="CB48" s="19">
        <f t="shared" si="55"/>
        <v>0</v>
      </c>
      <c r="CC48" s="19">
        <f t="shared" si="56"/>
        <v>0</v>
      </c>
      <c r="CD48" s="21">
        <f t="shared" si="57"/>
        <v>0</v>
      </c>
      <c r="CF48" s="22" t="e">
        <f>IF(#REF!&gt;0,#REF!,"")</f>
        <v>#REF!</v>
      </c>
      <c r="CG48" s="5">
        <f t="shared" si="58"/>
        <v>0</v>
      </c>
      <c r="CH48" s="6">
        <f t="shared" si="59"/>
        <v>0</v>
      </c>
      <c r="CI48" s="6">
        <f t="shared" si="60"/>
        <v>0</v>
      </c>
      <c r="CJ48" s="6">
        <f t="shared" si="61"/>
        <v>0</v>
      </c>
      <c r="CK48" s="6">
        <f t="shared" si="62"/>
        <v>0</v>
      </c>
      <c r="CL48" s="18">
        <f t="shared" si="63"/>
        <v>0</v>
      </c>
      <c r="CM48" s="6">
        <f t="shared" si="64"/>
        <v>0</v>
      </c>
      <c r="CN48" s="6">
        <f t="shared" si="65"/>
        <v>0</v>
      </c>
      <c r="CO48" s="20">
        <f t="shared" si="66"/>
        <v>0</v>
      </c>
      <c r="CP48" s="19">
        <f t="shared" si="67"/>
        <v>0</v>
      </c>
      <c r="CQ48" s="19">
        <f t="shared" si="68"/>
        <v>0</v>
      </c>
      <c r="CR48" s="19">
        <f t="shared" si="69"/>
        <v>0</v>
      </c>
      <c r="CS48" s="19">
        <f t="shared" si="70"/>
        <v>0</v>
      </c>
      <c r="CT48" s="21">
        <f t="shared" si="71"/>
        <v>0</v>
      </c>
      <c r="CV48" s="24" t="e">
        <f>IF(#REF!&gt;0,#REF!,"")</f>
        <v>#REF!</v>
      </c>
      <c r="CW48" s="42">
        <f t="shared" si="102"/>
        <v>0</v>
      </c>
      <c r="CX48" s="42">
        <f t="shared" si="103"/>
        <v>0</v>
      </c>
      <c r="CY48" s="42">
        <f t="shared" si="104"/>
        <v>0</v>
      </c>
      <c r="CZ48" s="42">
        <f t="shared" si="105"/>
        <v>0</v>
      </c>
      <c r="DA48" s="42">
        <f t="shared" si="106"/>
        <v>0</v>
      </c>
      <c r="DB48" s="42">
        <f t="shared" si="107"/>
        <v>0</v>
      </c>
      <c r="DC48" s="42">
        <f t="shared" si="108"/>
        <v>0</v>
      </c>
      <c r="DD48" s="42">
        <f t="shared" si="109"/>
        <v>0</v>
      </c>
      <c r="DE48" s="43">
        <f t="shared" si="110"/>
        <v>0</v>
      </c>
      <c r="DF48" s="43">
        <f t="shared" si="111"/>
        <v>0</v>
      </c>
      <c r="DG48" s="43">
        <f t="shared" si="112"/>
        <v>0</v>
      </c>
      <c r="DH48" s="43">
        <f t="shared" si="113"/>
        <v>0</v>
      </c>
      <c r="DI48" s="43">
        <f t="shared" si="114"/>
        <v>0</v>
      </c>
      <c r="DJ48" s="44">
        <f t="shared" si="115"/>
        <v>0</v>
      </c>
      <c r="DL48" s="39" t="s">
        <v>7</v>
      </c>
      <c r="DM48" s="28">
        <f>IFERROR(VLOOKUP(E47,$AJ$3:$AX$60,2,0),0)</f>
        <v>0</v>
      </c>
      <c r="DN48" s="28">
        <f>IFERROR(VLOOKUP(E48,$AJ$3:$AX$60,3,0),0)</f>
        <v>0</v>
      </c>
      <c r="DO48" s="28">
        <f>IFERROR(VLOOKUP(E49,$AJ$3:$AX$60,4,0),0)</f>
        <v>0</v>
      </c>
      <c r="DP48" s="28">
        <f>IFERROR(VLOOKUP(E50,$AJ$3:$AX$60,5,0),0)</f>
        <v>0</v>
      </c>
      <c r="DQ48" s="28">
        <f>IFERROR(VLOOKUP(E51,$AJ$3:$AX$60,6,0),0)</f>
        <v>0</v>
      </c>
      <c r="DR48" s="28">
        <f>IFERROR(VLOOKUP(E52,$AJ$3:$AX$60,7,0),0)</f>
        <v>0</v>
      </c>
      <c r="DS48" s="28">
        <f>IFERROR(VLOOKUP(E53,$AJ$3:$AX$60,8,0),0)</f>
        <v>0</v>
      </c>
      <c r="DT48" s="37">
        <f>IFERROR(VLOOKUP(E54,$AJ$3:$AX$60,9,0),0)</f>
        <v>0</v>
      </c>
    </row>
    <row r="49" spans="1:124" ht="23.1" customHeight="1" thickBot="1" x14ac:dyDescent="0.3">
      <c r="A49" s="78"/>
      <c r="B49" s="14"/>
      <c r="C49" s="15"/>
      <c r="D49" s="14"/>
      <c r="E49" s="15"/>
      <c r="F49" s="14"/>
      <c r="G49" s="15"/>
      <c r="H49" s="14"/>
      <c r="I49" s="15"/>
      <c r="J49" s="14"/>
      <c r="K49" s="15"/>
      <c r="M49" s="63">
        <f t="shared" si="117"/>
        <v>0</v>
      </c>
      <c r="N49" s="55" t="str">
        <f>IF(DO47=0,"BOŞ",IF(DO47=1,"DERS",IF(DO47&gt;1,"ÇAKIŞMA")))</f>
        <v>BOŞ</v>
      </c>
      <c r="O49" s="55" t="str">
        <f>IF(DO48=0,"BOŞ",IF(DO48=1,"DERS",IF(DO48&gt;1,"ÇAKIŞMA")))</f>
        <v>BOŞ</v>
      </c>
      <c r="P49" s="55" t="str">
        <f>IF(DO49=0,"BOŞ",IF(DO49=1,"DERS",IF(DO49&gt;1,"ÇAKIŞMA")))</f>
        <v>BOŞ</v>
      </c>
      <c r="Q49" s="55" t="str">
        <f>IF(DO50=0,"BOŞ",IF(DO50=1,"DERS",IF(DO50&gt;1,"ÇAKIŞMA")))</f>
        <v>BOŞ</v>
      </c>
      <c r="R49" s="56" t="str">
        <f>IF(DO51=0,"BOŞ",IF(DO51=1,"DERS",IF(DO51&gt;1,"ÇAKIŞMA")))</f>
        <v>BOŞ</v>
      </c>
      <c r="T49" s="9" t="e">
        <f>IF(#REF!&gt;0,#REF!,"")</f>
        <v>#REF!</v>
      </c>
      <c r="U49" s="5">
        <f t="shared" si="2"/>
        <v>0</v>
      </c>
      <c r="V49" s="6">
        <f t="shared" si="3"/>
        <v>0</v>
      </c>
      <c r="W49" s="6">
        <f t="shared" si="4"/>
        <v>0</v>
      </c>
      <c r="X49" s="6">
        <f t="shared" si="5"/>
        <v>0</v>
      </c>
      <c r="Y49" s="6">
        <f t="shared" si="6"/>
        <v>0</v>
      </c>
      <c r="Z49" s="18">
        <f t="shared" si="7"/>
        <v>0</v>
      </c>
      <c r="AA49" s="6">
        <f t="shared" si="8"/>
        <v>0</v>
      </c>
      <c r="AB49" s="6">
        <f t="shared" si="9"/>
        <v>0</v>
      </c>
      <c r="AC49" s="20">
        <f t="shared" si="10"/>
        <v>0</v>
      </c>
      <c r="AD49" s="19">
        <f t="shared" si="11"/>
        <v>0</v>
      </c>
      <c r="AE49" s="19">
        <f t="shared" si="12"/>
        <v>0</v>
      </c>
      <c r="AF49" s="19">
        <f t="shared" si="13"/>
        <v>0</v>
      </c>
      <c r="AG49" s="19">
        <f t="shared" si="14"/>
        <v>0</v>
      </c>
      <c r="AH49" s="21">
        <f t="shared" si="15"/>
        <v>0</v>
      </c>
      <c r="AJ49" s="22" t="e">
        <f>IF(#REF!&gt;0,#REF!,"")</f>
        <v>#REF!</v>
      </c>
      <c r="AK49" s="5">
        <f t="shared" si="16"/>
        <v>0</v>
      </c>
      <c r="AL49" s="6">
        <f t="shared" si="17"/>
        <v>0</v>
      </c>
      <c r="AM49" s="6">
        <f t="shared" si="18"/>
        <v>0</v>
      </c>
      <c r="AN49" s="6">
        <f t="shared" si="19"/>
        <v>0</v>
      </c>
      <c r="AO49" s="6">
        <f t="shared" si="20"/>
        <v>0</v>
      </c>
      <c r="AP49" s="18">
        <f t="shared" si="21"/>
        <v>0</v>
      </c>
      <c r="AQ49" s="6">
        <f t="shared" si="22"/>
        <v>0</v>
      </c>
      <c r="AR49" s="6">
        <f t="shared" si="23"/>
        <v>0</v>
      </c>
      <c r="AS49" s="20">
        <f t="shared" si="24"/>
        <v>0</v>
      </c>
      <c r="AT49" s="19">
        <f t="shared" si="25"/>
        <v>0</v>
      </c>
      <c r="AU49" s="19">
        <f t="shared" si="26"/>
        <v>0</v>
      </c>
      <c r="AV49" s="19">
        <f t="shared" si="27"/>
        <v>0</v>
      </c>
      <c r="AW49" s="19">
        <f t="shared" si="28"/>
        <v>0</v>
      </c>
      <c r="AX49" s="21">
        <f t="shared" si="29"/>
        <v>0</v>
      </c>
      <c r="AZ49" s="22" t="e">
        <f>IF(#REF!&gt;0,#REF!,"")</f>
        <v>#REF!</v>
      </c>
      <c r="BA49" s="5">
        <f t="shared" si="30"/>
        <v>0</v>
      </c>
      <c r="BB49" s="6">
        <f t="shared" si="31"/>
        <v>0</v>
      </c>
      <c r="BC49" s="6">
        <f t="shared" si="32"/>
        <v>0</v>
      </c>
      <c r="BD49" s="6">
        <f t="shared" si="33"/>
        <v>0</v>
      </c>
      <c r="BE49" s="6">
        <f t="shared" si="34"/>
        <v>0</v>
      </c>
      <c r="BF49" s="18">
        <f t="shared" si="35"/>
        <v>0</v>
      </c>
      <c r="BG49" s="6">
        <f t="shared" si="36"/>
        <v>0</v>
      </c>
      <c r="BH49" s="6">
        <f t="shared" si="37"/>
        <v>0</v>
      </c>
      <c r="BI49" s="20">
        <f t="shared" si="38"/>
        <v>0</v>
      </c>
      <c r="BJ49" s="19">
        <f t="shared" si="39"/>
        <v>0</v>
      </c>
      <c r="BK49" s="19">
        <f t="shared" si="40"/>
        <v>0</v>
      </c>
      <c r="BL49" s="19">
        <f t="shared" si="41"/>
        <v>0</v>
      </c>
      <c r="BM49" s="19">
        <f t="shared" si="42"/>
        <v>0</v>
      </c>
      <c r="BN49" s="21">
        <f t="shared" si="43"/>
        <v>0</v>
      </c>
      <c r="BP49" s="22" t="e">
        <f>IF(#REF!&gt;0,#REF!,"")</f>
        <v>#REF!</v>
      </c>
      <c r="BQ49" s="5">
        <f t="shared" si="44"/>
        <v>0</v>
      </c>
      <c r="BR49" s="6">
        <f t="shared" si="45"/>
        <v>0</v>
      </c>
      <c r="BS49" s="6">
        <f t="shared" si="46"/>
        <v>0</v>
      </c>
      <c r="BT49" s="6">
        <f t="shared" si="47"/>
        <v>0</v>
      </c>
      <c r="BU49" s="6">
        <f t="shared" si="48"/>
        <v>0</v>
      </c>
      <c r="BV49" s="18">
        <f t="shared" si="49"/>
        <v>0</v>
      </c>
      <c r="BW49" s="6">
        <f t="shared" si="50"/>
        <v>0</v>
      </c>
      <c r="BX49" s="6">
        <f t="shared" si="51"/>
        <v>0</v>
      </c>
      <c r="BY49" s="20">
        <f t="shared" si="52"/>
        <v>0</v>
      </c>
      <c r="BZ49" s="19">
        <f t="shared" si="53"/>
        <v>0</v>
      </c>
      <c r="CA49" s="19">
        <f t="shared" si="54"/>
        <v>0</v>
      </c>
      <c r="CB49" s="19">
        <f t="shared" si="55"/>
        <v>0</v>
      </c>
      <c r="CC49" s="19">
        <f t="shared" si="56"/>
        <v>0</v>
      </c>
      <c r="CD49" s="21">
        <f t="shared" si="57"/>
        <v>0</v>
      </c>
      <c r="CF49" s="22" t="e">
        <f>IF(#REF!&gt;0,#REF!,"")</f>
        <v>#REF!</v>
      </c>
      <c r="CG49" s="5">
        <f t="shared" si="58"/>
        <v>0</v>
      </c>
      <c r="CH49" s="6">
        <f t="shared" si="59"/>
        <v>0</v>
      </c>
      <c r="CI49" s="6">
        <f t="shared" si="60"/>
        <v>0</v>
      </c>
      <c r="CJ49" s="6">
        <f t="shared" si="61"/>
        <v>0</v>
      </c>
      <c r="CK49" s="6">
        <f t="shared" si="62"/>
        <v>0</v>
      </c>
      <c r="CL49" s="18">
        <f t="shared" si="63"/>
        <v>0</v>
      </c>
      <c r="CM49" s="6">
        <f t="shared" si="64"/>
        <v>0</v>
      </c>
      <c r="CN49" s="6">
        <f t="shared" si="65"/>
        <v>0</v>
      </c>
      <c r="CO49" s="20">
        <f t="shared" si="66"/>
        <v>0</v>
      </c>
      <c r="CP49" s="19">
        <f t="shared" si="67"/>
        <v>0</v>
      </c>
      <c r="CQ49" s="19">
        <f t="shared" si="68"/>
        <v>0</v>
      </c>
      <c r="CR49" s="19">
        <f t="shared" si="69"/>
        <v>0</v>
      </c>
      <c r="CS49" s="19">
        <f t="shared" si="70"/>
        <v>0</v>
      </c>
      <c r="CT49" s="21">
        <f t="shared" si="71"/>
        <v>0</v>
      </c>
      <c r="CV49" s="24" t="e">
        <f>IF(#REF!&gt;0,#REF!,"")</f>
        <v>#REF!</v>
      </c>
      <c r="CW49" s="42">
        <f t="shared" si="102"/>
        <v>0</v>
      </c>
      <c r="CX49" s="42">
        <f t="shared" si="103"/>
        <v>0</v>
      </c>
      <c r="CY49" s="42">
        <f t="shared" si="104"/>
        <v>0</v>
      </c>
      <c r="CZ49" s="42">
        <f t="shared" si="105"/>
        <v>0</v>
      </c>
      <c r="DA49" s="42">
        <f t="shared" si="106"/>
        <v>0</v>
      </c>
      <c r="DB49" s="42">
        <f t="shared" si="107"/>
        <v>0</v>
      </c>
      <c r="DC49" s="42">
        <f t="shared" si="108"/>
        <v>0</v>
      </c>
      <c r="DD49" s="42">
        <f t="shared" si="109"/>
        <v>0</v>
      </c>
      <c r="DE49" s="43">
        <f t="shared" si="110"/>
        <v>0</v>
      </c>
      <c r="DF49" s="43">
        <f t="shared" si="111"/>
        <v>0</v>
      </c>
      <c r="DG49" s="43">
        <f t="shared" si="112"/>
        <v>0</v>
      </c>
      <c r="DH49" s="43">
        <f t="shared" si="113"/>
        <v>0</v>
      </c>
      <c r="DI49" s="43">
        <f t="shared" si="114"/>
        <v>0</v>
      </c>
      <c r="DJ49" s="44">
        <f t="shared" si="115"/>
        <v>0</v>
      </c>
      <c r="DL49" s="39" t="s">
        <v>8</v>
      </c>
      <c r="DM49" s="28">
        <f>IFERROR(VLOOKUP(G47,$AZ$3:$BN$60,2,0),0)</f>
        <v>0</v>
      </c>
      <c r="DN49" s="29">
        <f>IFERROR(VLOOKUP(G48,$AZ$3:$BN$60,3,0),0)</f>
        <v>0</v>
      </c>
      <c r="DO49" s="29">
        <f>IFERROR(VLOOKUP(G49,$AZ$3:$BN$60,4,0),0)</f>
        <v>0</v>
      </c>
      <c r="DP49" s="29">
        <f>IFERROR(VLOOKUP(G50,$AZ$3:$BN$60,5,0),0)</f>
        <v>0</v>
      </c>
      <c r="DQ49" s="29">
        <f>IFERROR(VLOOKUP(G51,$AZ$3:$BN$60,6,0),0)</f>
        <v>0</v>
      </c>
      <c r="DR49" s="29">
        <f>IFERROR(VLOOKUP(G52,$AZ$3:$BN$60,7,0),0)</f>
        <v>0</v>
      </c>
      <c r="DS49" s="29">
        <f>IFERROR(VLOOKUP(G53,$AZ$3:$BN$60,8,0),0)</f>
        <v>0</v>
      </c>
      <c r="DT49" s="33">
        <f>IFERROR(VLOOKUP(G54,$AZ$3:$BN$60,9,0),0)</f>
        <v>0</v>
      </c>
    </row>
    <row r="50" spans="1:124" ht="23.1" customHeight="1" thickBot="1" x14ac:dyDescent="0.3">
      <c r="A50" s="78"/>
      <c r="B50" s="14"/>
      <c r="C50" s="15"/>
      <c r="D50" s="14"/>
      <c r="E50" s="15"/>
      <c r="F50" s="14"/>
      <c r="G50" s="15"/>
      <c r="H50" s="14"/>
      <c r="I50" s="15"/>
      <c r="J50" s="14"/>
      <c r="K50" s="15"/>
      <c r="M50" s="63">
        <f t="shared" si="117"/>
        <v>0</v>
      </c>
      <c r="N50" s="55" t="str">
        <f>IF(DP47=0,"BOŞ",IF(DP47=1,"DERS",IF(DP47&gt;1,"ÇAKIŞMA")))</f>
        <v>BOŞ</v>
      </c>
      <c r="O50" s="55" t="str">
        <f>IF(DP48=0,"BOŞ",IF(DP48=1,"DERS",IF(DP48&gt;1,"ÇAKIŞMA")))</f>
        <v>BOŞ</v>
      </c>
      <c r="P50" s="55" t="str">
        <f>IF(DP49=0,"BOŞ",IF(DP49=1,"DERS",IF(DP49&gt;1,"ÇAKIŞMA")))</f>
        <v>BOŞ</v>
      </c>
      <c r="Q50" s="55" t="str">
        <f>IF(DP50=0,"BOŞ",IF(DP50=1,"DERS",IF(DP50&gt;1,"ÇAKIŞMA")))</f>
        <v>BOŞ</v>
      </c>
      <c r="R50" s="56" t="str">
        <f>IF(DP51=0,"BOŞ",IF(DP51=1,"DERS",IF(DP51&gt;1,"ÇAKIŞMA")))</f>
        <v>BOŞ</v>
      </c>
      <c r="T50" s="9" t="e">
        <f>IF(#REF!&gt;0,#REF!,"")</f>
        <v>#REF!</v>
      </c>
      <c r="U50" s="5">
        <f t="shared" si="2"/>
        <v>0</v>
      </c>
      <c r="V50" s="6">
        <f t="shared" si="3"/>
        <v>0</v>
      </c>
      <c r="W50" s="6">
        <f t="shared" si="4"/>
        <v>0</v>
      </c>
      <c r="X50" s="6">
        <f t="shared" si="5"/>
        <v>0</v>
      </c>
      <c r="Y50" s="6">
        <f t="shared" si="6"/>
        <v>0</v>
      </c>
      <c r="Z50" s="18">
        <f t="shared" si="7"/>
        <v>0</v>
      </c>
      <c r="AA50" s="6">
        <f t="shared" si="8"/>
        <v>0</v>
      </c>
      <c r="AB50" s="6">
        <f t="shared" si="9"/>
        <v>0</v>
      </c>
      <c r="AC50" s="20">
        <f t="shared" si="10"/>
        <v>0</v>
      </c>
      <c r="AD50" s="19">
        <f t="shared" si="11"/>
        <v>0</v>
      </c>
      <c r="AE50" s="19">
        <f t="shared" si="12"/>
        <v>0</v>
      </c>
      <c r="AF50" s="19">
        <f t="shared" si="13"/>
        <v>0</v>
      </c>
      <c r="AG50" s="19">
        <f t="shared" si="14"/>
        <v>0</v>
      </c>
      <c r="AH50" s="21">
        <f t="shared" si="15"/>
        <v>0</v>
      </c>
      <c r="AJ50" s="22" t="e">
        <f>IF(#REF!&gt;0,#REF!,"")</f>
        <v>#REF!</v>
      </c>
      <c r="AK50" s="5">
        <f t="shared" si="16"/>
        <v>0</v>
      </c>
      <c r="AL50" s="6">
        <f t="shared" si="17"/>
        <v>0</v>
      </c>
      <c r="AM50" s="6">
        <f t="shared" si="18"/>
        <v>0</v>
      </c>
      <c r="AN50" s="6">
        <f t="shared" si="19"/>
        <v>0</v>
      </c>
      <c r="AO50" s="6">
        <f t="shared" si="20"/>
        <v>0</v>
      </c>
      <c r="AP50" s="18">
        <f t="shared" si="21"/>
        <v>0</v>
      </c>
      <c r="AQ50" s="6">
        <f t="shared" si="22"/>
        <v>0</v>
      </c>
      <c r="AR50" s="6">
        <f t="shared" si="23"/>
        <v>0</v>
      </c>
      <c r="AS50" s="20">
        <f t="shared" si="24"/>
        <v>0</v>
      </c>
      <c r="AT50" s="19">
        <f t="shared" si="25"/>
        <v>0</v>
      </c>
      <c r="AU50" s="19">
        <f t="shared" si="26"/>
        <v>0</v>
      </c>
      <c r="AV50" s="19">
        <f t="shared" si="27"/>
        <v>0</v>
      </c>
      <c r="AW50" s="19">
        <f t="shared" si="28"/>
        <v>0</v>
      </c>
      <c r="AX50" s="21">
        <f t="shared" si="29"/>
        <v>0</v>
      </c>
      <c r="AZ50" s="22" t="e">
        <f>IF(#REF!&gt;0,#REF!,"")</f>
        <v>#REF!</v>
      </c>
      <c r="BA50" s="5">
        <f t="shared" si="30"/>
        <v>0</v>
      </c>
      <c r="BB50" s="6">
        <f t="shared" si="31"/>
        <v>0</v>
      </c>
      <c r="BC50" s="6">
        <f t="shared" si="32"/>
        <v>0</v>
      </c>
      <c r="BD50" s="6">
        <f t="shared" si="33"/>
        <v>0</v>
      </c>
      <c r="BE50" s="6">
        <f t="shared" si="34"/>
        <v>0</v>
      </c>
      <c r="BF50" s="18">
        <f t="shared" si="35"/>
        <v>0</v>
      </c>
      <c r="BG50" s="6">
        <f t="shared" si="36"/>
        <v>0</v>
      </c>
      <c r="BH50" s="6">
        <f t="shared" si="37"/>
        <v>0</v>
      </c>
      <c r="BI50" s="20">
        <f t="shared" si="38"/>
        <v>0</v>
      </c>
      <c r="BJ50" s="19">
        <f t="shared" si="39"/>
        <v>0</v>
      </c>
      <c r="BK50" s="19">
        <f t="shared" si="40"/>
        <v>0</v>
      </c>
      <c r="BL50" s="19">
        <f t="shared" si="41"/>
        <v>0</v>
      </c>
      <c r="BM50" s="19">
        <f t="shared" si="42"/>
        <v>0</v>
      </c>
      <c r="BN50" s="21">
        <f t="shared" si="43"/>
        <v>0</v>
      </c>
      <c r="BP50" s="22" t="e">
        <f>IF(#REF!&gt;0,#REF!,"")</f>
        <v>#REF!</v>
      </c>
      <c r="BQ50" s="5">
        <f t="shared" si="44"/>
        <v>0</v>
      </c>
      <c r="BR50" s="6">
        <f t="shared" si="45"/>
        <v>0</v>
      </c>
      <c r="BS50" s="6">
        <f t="shared" si="46"/>
        <v>0</v>
      </c>
      <c r="BT50" s="6">
        <f t="shared" si="47"/>
        <v>0</v>
      </c>
      <c r="BU50" s="6">
        <f t="shared" si="48"/>
        <v>0</v>
      </c>
      <c r="BV50" s="18">
        <f t="shared" si="49"/>
        <v>0</v>
      </c>
      <c r="BW50" s="6">
        <f t="shared" si="50"/>
        <v>0</v>
      </c>
      <c r="BX50" s="6">
        <f t="shared" si="51"/>
        <v>0</v>
      </c>
      <c r="BY50" s="20">
        <f t="shared" si="52"/>
        <v>0</v>
      </c>
      <c r="BZ50" s="19">
        <f t="shared" si="53"/>
        <v>0</v>
      </c>
      <c r="CA50" s="19">
        <f t="shared" si="54"/>
        <v>0</v>
      </c>
      <c r="CB50" s="19">
        <f t="shared" si="55"/>
        <v>0</v>
      </c>
      <c r="CC50" s="19">
        <f t="shared" si="56"/>
        <v>0</v>
      </c>
      <c r="CD50" s="21">
        <f t="shared" si="57"/>
        <v>0</v>
      </c>
      <c r="CF50" s="22" t="e">
        <f>IF(#REF!&gt;0,#REF!,"")</f>
        <v>#REF!</v>
      </c>
      <c r="CG50" s="5">
        <f t="shared" si="58"/>
        <v>0</v>
      </c>
      <c r="CH50" s="6">
        <f t="shared" si="59"/>
        <v>0</v>
      </c>
      <c r="CI50" s="6">
        <f t="shared" si="60"/>
        <v>0</v>
      </c>
      <c r="CJ50" s="6">
        <f t="shared" si="61"/>
        <v>0</v>
      </c>
      <c r="CK50" s="6">
        <f t="shared" si="62"/>
        <v>0</v>
      </c>
      <c r="CL50" s="18">
        <f t="shared" si="63"/>
        <v>0</v>
      </c>
      <c r="CM50" s="6">
        <f t="shared" si="64"/>
        <v>0</v>
      </c>
      <c r="CN50" s="6">
        <f t="shared" si="65"/>
        <v>0</v>
      </c>
      <c r="CO50" s="20">
        <f t="shared" si="66"/>
        <v>0</v>
      </c>
      <c r="CP50" s="19">
        <f t="shared" si="67"/>
        <v>0</v>
      </c>
      <c r="CQ50" s="19">
        <f t="shared" si="68"/>
        <v>0</v>
      </c>
      <c r="CR50" s="19">
        <f t="shared" si="69"/>
        <v>0</v>
      </c>
      <c r="CS50" s="19">
        <f t="shared" si="70"/>
        <v>0</v>
      </c>
      <c r="CT50" s="21">
        <f t="shared" si="71"/>
        <v>0</v>
      </c>
      <c r="CV50" s="24" t="e">
        <f>IF(#REF!&gt;0,#REF!,"")</f>
        <v>#REF!</v>
      </c>
      <c r="CW50" s="42">
        <f t="shared" si="102"/>
        <v>0</v>
      </c>
      <c r="CX50" s="42">
        <f t="shared" si="103"/>
        <v>0</v>
      </c>
      <c r="CY50" s="42">
        <f t="shared" si="104"/>
        <v>0</v>
      </c>
      <c r="CZ50" s="42">
        <f t="shared" si="105"/>
        <v>0</v>
      </c>
      <c r="DA50" s="42">
        <f t="shared" si="106"/>
        <v>0</v>
      </c>
      <c r="DB50" s="42">
        <f t="shared" si="107"/>
        <v>0</v>
      </c>
      <c r="DC50" s="42">
        <f t="shared" si="108"/>
        <v>0</v>
      </c>
      <c r="DD50" s="42">
        <f t="shared" si="109"/>
        <v>0</v>
      </c>
      <c r="DE50" s="43">
        <f t="shared" si="110"/>
        <v>0</v>
      </c>
      <c r="DF50" s="43">
        <f t="shared" si="111"/>
        <v>0</v>
      </c>
      <c r="DG50" s="43">
        <f t="shared" si="112"/>
        <v>0</v>
      </c>
      <c r="DH50" s="43">
        <f t="shared" si="113"/>
        <v>0</v>
      </c>
      <c r="DI50" s="43">
        <f t="shared" si="114"/>
        <v>0</v>
      </c>
      <c r="DJ50" s="44">
        <f t="shared" si="115"/>
        <v>0</v>
      </c>
      <c r="DL50" s="39" t="s">
        <v>9</v>
      </c>
      <c r="DM50" s="28">
        <f>IFERROR(VLOOKUP(I47,$BP$3:$CD$60,2,0),0)</f>
        <v>0</v>
      </c>
      <c r="DN50" s="29">
        <f>IFERROR(VLOOKUP(I48,$BP$3:$CD$60,3,0),0)</f>
        <v>0</v>
      </c>
      <c r="DO50" s="29">
        <f>IFERROR(VLOOKUP(I49,$BP$3:$CD$60,4,0),0)</f>
        <v>0</v>
      </c>
      <c r="DP50" s="29">
        <f>IFERROR(VLOOKUP(I50,$BP$3:$CD$60,5,0),0)</f>
        <v>0</v>
      </c>
      <c r="DQ50" s="29">
        <f>IFERROR(VLOOKUP(I51,$BP$3:$CD$60,6,0),0)</f>
        <v>0</v>
      </c>
      <c r="DR50" s="29">
        <f>IFERROR(VLOOKUP(I52,$BP$3:$CD$60,7,0),0)</f>
        <v>0</v>
      </c>
      <c r="DS50" s="29">
        <f>IFERROR(VLOOKUP(I53,$BP$3:$CD$60,8,0),0)</f>
        <v>0</v>
      </c>
      <c r="DT50" s="33">
        <f>IFERROR(VLOOKUP(I54,$BP$3:$CD$60,9,0),0)</f>
        <v>0</v>
      </c>
    </row>
    <row r="51" spans="1:124" ht="23.1" customHeight="1" thickBot="1" x14ac:dyDescent="0.3">
      <c r="A51" s="78"/>
      <c r="B51" s="14"/>
      <c r="C51" s="15"/>
      <c r="D51" s="14"/>
      <c r="E51" s="15"/>
      <c r="F51" s="14"/>
      <c r="G51" s="15"/>
      <c r="H51" s="14"/>
      <c r="I51" s="15"/>
      <c r="J51" s="14"/>
      <c r="K51" s="15"/>
      <c r="M51" s="63">
        <f t="shared" si="117"/>
        <v>0</v>
      </c>
      <c r="N51" s="55" t="str">
        <f>IF(DQ47=0,"BOŞ",IF(DQ47=1,"DERS",IF(DQ47&gt;1,"ÇAKIŞMA")))</f>
        <v>BOŞ</v>
      </c>
      <c r="O51" s="55" t="str">
        <f>IF(DQ48=0,"BOŞ",IF(DQ48=1,"DERS",IF(DQ48&gt;1,"ÇAKIŞMA")))</f>
        <v>BOŞ</v>
      </c>
      <c r="P51" s="55" t="str">
        <f>IF(DQ49=0,"BOŞ",IF(DQ49=1,"DERS",IF(DQ49&gt;1,"ÇAKIŞMA")))</f>
        <v>BOŞ</v>
      </c>
      <c r="Q51" s="55" t="str">
        <f>IF(DQ50=0,"BOŞ",IF(DQ50=1,"DERS",IF(DQ50&gt;1,"ÇAKIŞMA")))</f>
        <v>BOŞ</v>
      </c>
      <c r="R51" s="56" t="str">
        <f>IF(DQ51=0,"BOŞ",IF(DQ51=1,"DERS",IF(DQ51&gt;1,"ÇAKIŞMA")))</f>
        <v>BOŞ</v>
      </c>
      <c r="T51" s="9" t="e">
        <f>IF(#REF!&gt;0,#REF!,"")</f>
        <v>#REF!</v>
      </c>
      <c r="U51" s="5">
        <f t="shared" si="2"/>
        <v>0</v>
      </c>
      <c r="V51" s="6">
        <f t="shared" si="3"/>
        <v>0</v>
      </c>
      <c r="W51" s="6">
        <f t="shared" si="4"/>
        <v>0</v>
      </c>
      <c r="X51" s="6">
        <f t="shared" si="5"/>
        <v>0</v>
      </c>
      <c r="Y51" s="6">
        <f t="shared" si="6"/>
        <v>0</v>
      </c>
      <c r="Z51" s="18">
        <f t="shared" si="7"/>
        <v>0</v>
      </c>
      <c r="AA51" s="6">
        <f t="shared" si="8"/>
        <v>0</v>
      </c>
      <c r="AB51" s="6">
        <f t="shared" si="9"/>
        <v>0</v>
      </c>
      <c r="AC51" s="20">
        <f t="shared" si="10"/>
        <v>0</v>
      </c>
      <c r="AD51" s="19">
        <f t="shared" si="11"/>
        <v>0</v>
      </c>
      <c r="AE51" s="19">
        <f t="shared" si="12"/>
        <v>0</v>
      </c>
      <c r="AF51" s="19">
        <f t="shared" si="13"/>
        <v>0</v>
      </c>
      <c r="AG51" s="19">
        <f t="shared" si="14"/>
        <v>0</v>
      </c>
      <c r="AH51" s="21">
        <f t="shared" si="15"/>
        <v>0</v>
      </c>
      <c r="AJ51" s="22" t="e">
        <f>IF(#REF!&gt;0,#REF!,"")</f>
        <v>#REF!</v>
      </c>
      <c r="AK51" s="5">
        <f t="shared" si="16"/>
        <v>0</v>
      </c>
      <c r="AL51" s="6">
        <f t="shared" si="17"/>
        <v>0</v>
      </c>
      <c r="AM51" s="6">
        <f t="shared" si="18"/>
        <v>0</v>
      </c>
      <c r="AN51" s="6">
        <f t="shared" si="19"/>
        <v>0</v>
      </c>
      <c r="AO51" s="6">
        <f t="shared" si="20"/>
        <v>0</v>
      </c>
      <c r="AP51" s="18">
        <f t="shared" si="21"/>
        <v>0</v>
      </c>
      <c r="AQ51" s="6">
        <f t="shared" si="22"/>
        <v>0</v>
      </c>
      <c r="AR51" s="6">
        <f t="shared" si="23"/>
        <v>0</v>
      </c>
      <c r="AS51" s="20">
        <f t="shared" si="24"/>
        <v>0</v>
      </c>
      <c r="AT51" s="19">
        <f t="shared" si="25"/>
        <v>0</v>
      </c>
      <c r="AU51" s="19">
        <f t="shared" si="26"/>
        <v>0</v>
      </c>
      <c r="AV51" s="19">
        <f t="shared" si="27"/>
        <v>0</v>
      </c>
      <c r="AW51" s="19">
        <f t="shared" si="28"/>
        <v>0</v>
      </c>
      <c r="AX51" s="21">
        <f t="shared" si="29"/>
        <v>0</v>
      </c>
      <c r="AZ51" s="22" t="e">
        <f>IF(#REF!&gt;0,#REF!,"")</f>
        <v>#REF!</v>
      </c>
      <c r="BA51" s="5">
        <f t="shared" si="30"/>
        <v>0</v>
      </c>
      <c r="BB51" s="6">
        <f t="shared" si="31"/>
        <v>0</v>
      </c>
      <c r="BC51" s="6">
        <f t="shared" si="32"/>
        <v>0</v>
      </c>
      <c r="BD51" s="6">
        <f t="shared" si="33"/>
        <v>0</v>
      </c>
      <c r="BE51" s="6">
        <f t="shared" si="34"/>
        <v>0</v>
      </c>
      <c r="BF51" s="18">
        <f t="shared" si="35"/>
        <v>0</v>
      </c>
      <c r="BG51" s="6">
        <f t="shared" si="36"/>
        <v>0</v>
      </c>
      <c r="BH51" s="6">
        <f t="shared" si="37"/>
        <v>0</v>
      </c>
      <c r="BI51" s="20">
        <f t="shared" si="38"/>
        <v>0</v>
      </c>
      <c r="BJ51" s="19">
        <f t="shared" si="39"/>
        <v>0</v>
      </c>
      <c r="BK51" s="19">
        <f t="shared" si="40"/>
        <v>0</v>
      </c>
      <c r="BL51" s="19">
        <f t="shared" si="41"/>
        <v>0</v>
      </c>
      <c r="BM51" s="19">
        <f t="shared" si="42"/>
        <v>0</v>
      </c>
      <c r="BN51" s="21">
        <f t="shared" si="43"/>
        <v>0</v>
      </c>
      <c r="BP51" s="22" t="e">
        <f>IF(#REF!&gt;0,#REF!,"")</f>
        <v>#REF!</v>
      </c>
      <c r="BQ51" s="5">
        <f t="shared" si="44"/>
        <v>0</v>
      </c>
      <c r="BR51" s="6">
        <f t="shared" si="45"/>
        <v>0</v>
      </c>
      <c r="BS51" s="6">
        <f t="shared" si="46"/>
        <v>0</v>
      </c>
      <c r="BT51" s="6">
        <f t="shared" si="47"/>
        <v>0</v>
      </c>
      <c r="BU51" s="6">
        <f t="shared" si="48"/>
        <v>0</v>
      </c>
      <c r="BV51" s="18">
        <f t="shared" si="49"/>
        <v>0</v>
      </c>
      <c r="BW51" s="6">
        <f t="shared" si="50"/>
        <v>0</v>
      </c>
      <c r="BX51" s="6">
        <f t="shared" si="51"/>
        <v>0</v>
      </c>
      <c r="BY51" s="20">
        <f t="shared" si="52"/>
        <v>0</v>
      </c>
      <c r="BZ51" s="19">
        <f t="shared" si="53"/>
        <v>0</v>
      </c>
      <c r="CA51" s="19">
        <f t="shared" si="54"/>
        <v>0</v>
      </c>
      <c r="CB51" s="19">
        <f t="shared" si="55"/>
        <v>0</v>
      </c>
      <c r="CC51" s="19">
        <f t="shared" si="56"/>
        <v>0</v>
      </c>
      <c r="CD51" s="21">
        <f t="shared" si="57"/>
        <v>0</v>
      </c>
      <c r="CF51" s="22" t="e">
        <f>IF(#REF!&gt;0,#REF!,"")</f>
        <v>#REF!</v>
      </c>
      <c r="CG51" s="5">
        <f t="shared" si="58"/>
        <v>0</v>
      </c>
      <c r="CH51" s="6">
        <f t="shared" si="59"/>
        <v>0</v>
      </c>
      <c r="CI51" s="6">
        <f t="shared" si="60"/>
        <v>0</v>
      </c>
      <c r="CJ51" s="6">
        <f t="shared" si="61"/>
        <v>0</v>
      </c>
      <c r="CK51" s="6">
        <f t="shared" si="62"/>
        <v>0</v>
      </c>
      <c r="CL51" s="18">
        <f t="shared" si="63"/>
        <v>0</v>
      </c>
      <c r="CM51" s="6">
        <f t="shared" si="64"/>
        <v>0</v>
      </c>
      <c r="CN51" s="6">
        <f t="shared" si="65"/>
        <v>0</v>
      </c>
      <c r="CO51" s="20">
        <f t="shared" si="66"/>
        <v>0</v>
      </c>
      <c r="CP51" s="19">
        <f t="shared" si="67"/>
        <v>0</v>
      </c>
      <c r="CQ51" s="19">
        <f t="shared" si="68"/>
        <v>0</v>
      </c>
      <c r="CR51" s="19">
        <f t="shared" si="69"/>
        <v>0</v>
      </c>
      <c r="CS51" s="19">
        <f t="shared" si="70"/>
        <v>0</v>
      </c>
      <c r="CT51" s="21">
        <f t="shared" si="71"/>
        <v>0</v>
      </c>
      <c r="CV51" s="24" t="e">
        <f>IF(#REF!&gt;0,#REF!,"")</f>
        <v>#REF!</v>
      </c>
      <c r="CW51" s="42">
        <f t="shared" ref="CW51:DJ51" si="118">U51+AK51+BA51+BQ51+CG51</f>
        <v>0</v>
      </c>
      <c r="CX51" s="42">
        <f t="shared" si="118"/>
        <v>0</v>
      </c>
      <c r="CY51" s="42">
        <f t="shared" si="118"/>
        <v>0</v>
      </c>
      <c r="CZ51" s="42">
        <f t="shared" si="118"/>
        <v>0</v>
      </c>
      <c r="DA51" s="42">
        <f t="shared" si="118"/>
        <v>0</v>
      </c>
      <c r="DB51" s="42">
        <f t="shared" si="118"/>
        <v>0</v>
      </c>
      <c r="DC51" s="42">
        <f t="shared" si="118"/>
        <v>0</v>
      </c>
      <c r="DD51" s="42">
        <f t="shared" si="118"/>
        <v>0</v>
      </c>
      <c r="DE51" s="43">
        <f t="shared" si="118"/>
        <v>0</v>
      </c>
      <c r="DF51" s="43">
        <f t="shared" si="118"/>
        <v>0</v>
      </c>
      <c r="DG51" s="43">
        <f t="shared" si="118"/>
        <v>0</v>
      </c>
      <c r="DH51" s="43">
        <f t="shared" si="118"/>
        <v>0</v>
      </c>
      <c r="DI51" s="43">
        <f t="shared" si="118"/>
        <v>0</v>
      </c>
      <c r="DJ51" s="44">
        <f t="shared" si="118"/>
        <v>0</v>
      </c>
      <c r="DL51" s="40" t="s">
        <v>10</v>
      </c>
      <c r="DM51" s="30">
        <f>IFERROR(VLOOKUP(K47,$CF$3:$CT$60,2,0),0)</f>
        <v>0</v>
      </c>
      <c r="DN51" s="31">
        <f>IFERROR(VLOOKUP(K48,$CF$3:$CT$60,3,0),0)</f>
        <v>0</v>
      </c>
      <c r="DO51" s="31">
        <f>IFERROR(VLOOKUP(K49,$CF$3:$CT$60,4,0),0)</f>
        <v>0</v>
      </c>
      <c r="DP51" s="31">
        <f>IFERROR(VLOOKUP(K50,$CF$3:$CT$60,5,0),0)</f>
        <v>0</v>
      </c>
      <c r="DQ51" s="31">
        <f>IFERROR(VLOOKUP(K51,$CF$3:$CT$60,6,0),0)</f>
        <v>0</v>
      </c>
      <c r="DR51" s="31">
        <f>IFERROR(VLOOKUP(K52,$CF$3:$CT$60,7,0),0)</f>
        <v>0</v>
      </c>
      <c r="DS51" s="31">
        <f>IFERROR(VLOOKUP(K53,$CF$3:$CT$60,8,0),0)</f>
        <v>0</v>
      </c>
      <c r="DT51" s="34">
        <f>IFERROR(VLOOKUP(K54,$CF$3:$CT$60,9,0),0)</f>
        <v>0</v>
      </c>
    </row>
    <row r="52" spans="1:124" ht="23.1" customHeight="1" thickBot="1" x14ac:dyDescent="0.3">
      <c r="A52" s="78"/>
      <c r="B52" s="14"/>
      <c r="C52" s="15"/>
      <c r="D52" s="14"/>
      <c r="E52" s="15"/>
      <c r="F52" s="14"/>
      <c r="G52" s="15"/>
      <c r="H52" s="14"/>
      <c r="I52" s="15"/>
      <c r="J52" s="14"/>
      <c r="K52" s="15"/>
      <c r="M52" s="63">
        <f t="shared" si="117"/>
        <v>0</v>
      </c>
      <c r="N52" s="55" t="str">
        <f>IF(DR47=0,"BOŞ",IF(DR47=1,"DERS",IF(DR47&gt;1,"ÇAKIŞMA")))</f>
        <v>BOŞ</v>
      </c>
      <c r="O52" s="55" t="str">
        <f>IF(DR48=0,"BOŞ",IF(DR48=1,"DERS",IF(DR48&gt;1,"ÇAKIŞMA")))</f>
        <v>BOŞ</v>
      </c>
      <c r="P52" s="55" t="str">
        <f>IF(DR49=0,"BOŞ",IF(DR49=1,"DERS",IF(DR49&gt;1,"ÇAKIŞMA")))</f>
        <v>BOŞ</v>
      </c>
      <c r="Q52" s="55" t="str">
        <f>IF(DR50=0,"BOŞ",IF(DR50=1,"DERS",IF(DR50&gt;1,"ÇAKIŞMA")))</f>
        <v>BOŞ</v>
      </c>
      <c r="R52" s="56" t="str">
        <f>IF(DR51=0,"BOŞ",IF(DR51=1,"DERS",IF(DR51&gt;1,"ÇAKIŞMA")))</f>
        <v>BOŞ</v>
      </c>
    </row>
    <row r="53" spans="1:124" ht="23.1" customHeight="1" thickBot="1" x14ac:dyDescent="0.3">
      <c r="A53" s="78"/>
      <c r="B53" s="14"/>
      <c r="C53" s="15"/>
      <c r="D53" s="14"/>
      <c r="E53" s="15"/>
      <c r="F53" s="14"/>
      <c r="G53" s="15"/>
      <c r="H53" s="14"/>
      <c r="I53" s="15"/>
      <c r="J53" s="14"/>
      <c r="K53" s="15"/>
      <c r="M53" s="63">
        <f t="shared" si="117"/>
        <v>0</v>
      </c>
      <c r="N53" s="55" t="str">
        <f>IF(DS47=0,"BOŞ",IF(DS47=1,"DERS",IF(DS47&gt;1,"ÇAKIŞMA")))</f>
        <v>BOŞ</v>
      </c>
      <c r="O53" s="55" t="str">
        <f>IF(DS48=0,"BOŞ",IF(DS48=1,"DERS",IF(DS48&gt;1,"ÇAKIŞMA")))</f>
        <v>BOŞ</v>
      </c>
      <c r="P53" s="55" t="str">
        <f>IF(DS49=0,"BOŞ",IF(DS49=1,"DERS",IF(DS49&gt;1,"ÇAKIŞMA")))</f>
        <v>BOŞ</v>
      </c>
      <c r="Q53" s="55" t="str">
        <f>IF(DS50=0,"BOŞ",IF(DS50=1,"DERS",IF(DS50&gt;1,"ÇAKIŞMA")))</f>
        <v>BOŞ</v>
      </c>
      <c r="R53" s="56" t="str">
        <f>IF(DS51=0,"BOŞ",IF(DS51=1,"DERS",IF(DS51&gt;1,"ÇAKIŞMA")))</f>
        <v>BOŞ</v>
      </c>
    </row>
    <row r="54" spans="1:124" ht="23.1" customHeight="1" thickBot="1" x14ac:dyDescent="0.3">
      <c r="A54" s="70"/>
      <c r="B54" s="16"/>
      <c r="C54" s="17"/>
      <c r="D54" s="16"/>
      <c r="E54" s="17"/>
      <c r="F54" s="16"/>
      <c r="G54" s="17"/>
      <c r="H54" s="16"/>
      <c r="I54" s="17"/>
      <c r="J54" s="16"/>
      <c r="K54" s="17"/>
      <c r="M54" s="83">
        <f t="shared" si="117"/>
        <v>0</v>
      </c>
      <c r="N54" s="57" t="str">
        <f>IF(DT47=0,"BOŞ",IF(DT47=1,"DERS",IF(DT47&gt;1,"ÇAKIŞMA")))</f>
        <v>BOŞ</v>
      </c>
      <c r="O54" s="57" t="str">
        <f>IF(DT48=0,"BOŞ",IF(DT48=1,"DERS",IF(DT48&gt;1,"ÇAKIŞMA")))</f>
        <v>BOŞ</v>
      </c>
      <c r="P54" s="57" t="str">
        <f>IF(DT49=0,"BOŞ",IF(DT49=1,"DERS",IF(DT49&gt;1,"ÇAKIŞMA")))</f>
        <v>BOŞ</v>
      </c>
      <c r="Q54" s="57" t="str">
        <f>IF(DT50=0,"BOŞ",IF(DT50=1,"DERS",IF(DT50&gt;1,"ÇAKIŞMA")))</f>
        <v>BOŞ</v>
      </c>
      <c r="R54" s="58" t="str">
        <f>IF(DT51=0,"BOŞ",IF(DT51=1,"DERS",IF(DT51&gt;1,"ÇAKIŞMA")))</f>
        <v>BOŞ</v>
      </c>
    </row>
    <row r="55" spans="1:124" ht="23.1" customHeight="1" thickBot="1" x14ac:dyDescent="0.3">
      <c r="A55" s="68"/>
      <c r="B55" s="79"/>
      <c r="C55" s="68"/>
      <c r="D55" s="79"/>
      <c r="E55" s="68"/>
      <c r="F55" s="79"/>
      <c r="G55" s="68"/>
      <c r="H55" s="79"/>
      <c r="I55" s="68"/>
      <c r="J55" s="79"/>
      <c r="K55" s="68"/>
      <c r="M55" s="64"/>
      <c r="N55" s="59"/>
      <c r="O55" s="59"/>
      <c r="P55" s="59"/>
      <c r="Q55" s="59"/>
      <c r="R55" s="59"/>
    </row>
    <row r="56" spans="1:124" ht="23.1" customHeight="1" thickBot="1" x14ac:dyDescent="0.3">
      <c r="A56" s="166"/>
      <c r="B56" s="166"/>
      <c r="C56" s="166"/>
      <c r="D56" s="166"/>
      <c r="E56" s="166"/>
      <c r="F56" s="167"/>
      <c r="G56" s="167"/>
      <c r="H56" s="167"/>
      <c r="I56" s="168"/>
      <c r="J56" s="168"/>
      <c r="K56" s="168"/>
      <c r="M56" s="61"/>
      <c r="N56" s="169" t="s">
        <v>11</v>
      </c>
      <c r="O56" s="169"/>
      <c r="P56" s="169"/>
      <c r="Q56" s="169"/>
      <c r="R56" s="169"/>
      <c r="DL56" s="36">
        <f>A56</f>
        <v>0</v>
      </c>
      <c r="DM56" s="35"/>
      <c r="DN56" s="35"/>
      <c r="DO56" s="35"/>
      <c r="DP56" s="35"/>
      <c r="DQ56" s="152">
        <f>I56</f>
        <v>0</v>
      </c>
      <c r="DR56" s="152"/>
      <c r="DS56" s="152"/>
      <c r="DT56" s="153"/>
    </row>
    <row r="57" spans="1:124" ht="23.1" customHeight="1" thickBot="1" x14ac:dyDescent="0.3">
      <c r="A57" s="69"/>
      <c r="B57" s="170"/>
      <c r="C57" s="171"/>
      <c r="D57" s="170"/>
      <c r="E57" s="171"/>
      <c r="F57" s="170"/>
      <c r="G57" s="171"/>
      <c r="H57" s="186"/>
      <c r="I57" s="187"/>
      <c r="J57" s="170"/>
      <c r="K57" s="171"/>
      <c r="M57" s="62" t="s">
        <v>0</v>
      </c>
      <c r="N57" s="53" t="s">
        <v>6</v>
      </c>
      <c r="O57" s="53" t="s">
        <v>7</v>
      </c>
      <c r="P57" s="53" t="s">
        <v>8</v>
      </c>
      <c r="Q57" s="53" t="s">
        <v>9</v>
      </c>
      <c r="R57" s="54" t="s">
        <v>10</v>
      </c>
      <c r="DL57" s="38" t="s">
        <v>14</v>
      </c>
      <c r="DM57" s="26">
        <v>8</v>
      </c>
      <c r="DN57" s="25">
        <v>9</v>
      </c>
      <c r="DO57" s="25">
        <v>10</v>
      </c>
      <c r="DP57" s="25">
        <v>11</v>
      </c>
      <c r="DQ57" s="25">
        <v>13</v>
      </c>
      <c r="DR57" s="25">
        <v>14</v>
      </c>
      <c r="DS57" s="25">
        <v>15</v>
      </c>
      <c r="DT57" s="27">
        <v>16</v>
      </c>
    </row>
    <row r="58" spans="1:124" ht="23.1" customHeight="1" thickBot="1" x14ac:dyDescent="0.3">
      <c r="A58" s="78"/>
      <c r="B58" s="14"/>
      <c r="C58" s="15"/>
      <c r="D58" s="14"/>
      <c r="E58" s="15"/>
      <c r="F58" s="14"/>
      <c r="G58" s="15"/>
      <c r="H58" s="114"/>
      <c r="I58" s="115"/>
      <c r="J58" s="14"/>
      <c r="K58" s="15"/>
      <c r="M58" s="63">
        <f t="shared" ref="M58:M65" si="119">A58</f>
        <v>0</v>
      </c>
      <c r="N58" s="55" t="str">
        <f>IF(DM58=0,"BOŞ",IF(DM58=1,"DERS",IF(DM58&gt;1,"ÇAKIŞMA")))</f>
        <v>BOŞ</v>
      </c>
      <c r="O58" s="55" t="str">
        <f>IF(DM59=0,"BOŞ",IF(DM59=1,"DERS",IF(DM59&gt;1,"ÇAKIŞMA")))</f>
        <v>BOŞ</v>
      </c>
      <c r="P58" s="55" t="str">
        <f>IF(DM60=0,"BOŞ",IF(DM60=1,"DERS",IF(DM60&gt;1,"ÇAKIŞMA")))</f>
        <v>BOŞ</v>
      </c>
      <c r="Q58" s="55" t="str">
        <f>IF(DM61=0,"BOŞ",IF(DM61=1,"DERS",IF(DM61&gt;1,"ÇAKIŞMA")))</f>
        <v>BOŞ</v>
      </c>
      <c r="R58" s="56" t="str">
        <f>IF(DM62=0,"BOŞ",IF(DM62=1,"DERS",IF(DM62&gt;1,"ÇAKIŞMA")))</f>
        <v>BOŞ</v>
      </c>
      <c r="DL58" s="39" t="s">
        <v>13</v>
      </c>
      <c r="DM58" s="28">
        <f>IFERROR(VLOOKUP(C58,$T$3:$AH$60,2,0),0)</f>
        <v>0</v>
      </c>
      <c r="DN58" s="28">
        <f>IFERROR(VLOOKUP(C59,$T$3:$AH$60,3,0),0)</f>
        <v>0</v>
      </c>
      <c r="DO58" s="28">
        <f>IFERROR(VLOOKUP(C60,$T$3:$AH$60,4,0),0)</f>
        <v>0</v>
      </c>
      <c r="DP58" s="28">
        <f>IFERROR(VLOOKUP(C61,$T$3:$AH$60,5,0),0)</f>
        <v>0</v>
      </c>
      <c r="DQ58" s="28">
        <f>IFERROR(VLOOKUP(C62,$T$3:$AH$60,6,0),0)</f>
        <v>0</v>
      </c>
      <c r="DR58" s="28">
        <f>IFERROR(VLOOKUP(C63,$T$3:$AH$60,7,0),0)</f>
        <v>0</v>
      </c>
      <c r="DS58" s="28">
        <f>IFERROR(VLOOKUP(C64,$T$3:$AH$60,8,0),0)</f>
        <v>0</v>
      </c>
      <c r="DT58" s="37">
        <f>IFERROR(VLOOKUP(C65,$T$3:$AH$60,9,0),0)</f>
        <v>0</v>
      </c>
    </row>
    <row r="59" spans="1:124" ht="23.1" customHeight="1" thickBot="1" x14ac:dyDescent="0.3">
      <c r="A59" s="78"/>
      <c r="B59" s="14"/>
      <c r="C59" s="15"/>
      <c r="D59" s="14"/>
      <c r="E59" s="15"/>
      <c r="F59" s="14"/>
      <c r="G59" s="15"/>
      <c r="H59" s="14"/>
      <c r="I59" s="15"/>
      <c r="J59" s="14"/>
      <c r="K59" s="15"/>
      <c r="M59" s="63">
        <f t="shared" si="119"/>
        <v>0</v>
      </c>
      <c r="N59" s="55" t="str">
        <f>IF(DN58=0,"BOŞ",IF(DN58=1,"DERS",IF(DN58&gt;1,"ÇAKIŞMA")))</f>
        <v>BOŞ</v>
      </c>
      <c r="O59" s="55" t="str">
        <f>IF(DN59=0,"BOŞ",IF(DN59=1,"DERS",IF(DN59&gt;1,"ÇAKIŞMA")))</f>
        <v>BOŞ</v>
      </c>
      <c r="P59" s="55" t="str">
        <f>IF(DN60=0,"BOŞ",IF(DN60=1,"DERS",IF(DN60&gt;1,"ÇAKIŞMA")))</f>
        <v>BOŞ</v>
      </c>
      <c r="Q59" s="55" t="str">
        <f>IF(DN61=0,"BOŞ",IF(DN61=1,"DERS",IF(DN61&gt;1,"ÇAKIŞMA")))</f>
        <v>BOŞ</v>
      </c>
      <c r="R59" s="56" t="str">
        <f>IF(DN62=0,"BOŞ",IF(DN62=1,"DERS",IF(DN62&gt;1,"ÇAKIŞMA")))</f>
        <v>BOŞ</v>
      </c>
      <c r="DL59" s="39" t="s">
        <v>7</v>
      </c>
      <c r="DM59" s="28">
        <f>IFERROR(VLOOKUP(E58,$AJ$3:$AX$60,2,0),0)</f>
        <v>0</v>
      </c>
      <c r="DN59" s="28">
        <f>IFERROR(VLOOKUP(E59,$AJ$3:$AX$60,3,0),0)</f>
        <v>0</v>
      </c>
      <c r="DO59" s="28">
        <f>IFERROR(VLOOKUP(E60,$AJ$3:$AX$60,4,0),0)</f>
        <v>0</v>
      </c>
      <c r="DP59" s="28">
        <f>IFERROR(VLOOKUP(E61,$AJ$3:$AX$60,5,0),0)</f>
        <v>0</v>
      </c>
      <c r="DQ59" s="28">
        <f>IFERROR(VLOOKUP(E62,$AJ$3:$AX$60,6,0),0)</f>
        <v>0</v>
      </c>
      <c r="DR59" s="28">
        <f>IFERROR(VLOOKUP(E63,$AJ$3:$AX$60,7,0),0)</f>
        <v>0</v>
      </c>
      <c r="DS59" s="28">
        <f>IFERROR(VLOOKUP(E64,$AJ$3:$AX$60,8,0),0)</f>
        <v>0</v>
      </c>
      <c r="DT59" s="37">
        <f>IFERROR(VLOOKUP(E65,$AJ$3:$AX$60,9,0),0)</f>
        <v>0</v>
      </c>
    </row>
    <row r="60" spans="1:124" ht="23.1" customHeight="1" thickBot="1" x14ac:dyDescent="0.3">
      <c r="A60" s="78"/>
      <c r="B60" s="14"/>
      <c r="C60" s="15"/>
      <c r="D60" s="14"/>
      <c r="E60" s="15"/>
      <c r="F60" s="14"/>
      <c r="G60" s="15"/>
      <c r="H60" s="14"/>
      <c r="I60" s="15"/>
      <c r="J60" s="14"/>
      <c r="K60" s="15"/>
      <c r="M60" s="63">
        <f t="shared" si="119"/>
        <v>0</v>
      </c>
      <c r="N60" s="55" t="str">
        <f>IF(DO58=0,"BOŞ",IF(DO58=1,"DERS",IF(DO58&gt;1,"ÇAKIŞMA")))</f>
        <v>BOŞ</v>
      </c>
      <c r="O60" s="55" t="str">
        <f>IF(DO59=0,"BOŞ",IF(DO59=1,"DERS",IF(DO59&gt;1,"ÇAKIŞMA")))</f>
        <v>BOŞ</v>
      </c>
      <c r="P60" s="55" t="str">
        <f>IF(DO60=0,"BOŞ",IF(DO60=1,"DERS",IF(DO60&gt;1,"ÇAKIŞMA")))</f>
        <v>BOŞ</v>
      </c>
      <c r="Q60" s="55" t="str">
        <f>IF(DO61=0,"BOŞ",IF(DO61=1,"DERS",IF(DO61&gt;1,"ÇAKIŞMA")))</f>
        <v>BOŞ</v>
      </c>
      <c r="R60" s="56" t="str">
        <f>IF(DO62=0,"BOŞ",IF(DO62=1,"DERS",IF(DO62&gt;1,"ÇAKIŞMA")))</f>
        <v>BOŞ</v>
      </c>
      <c r="DL60" s="39" t="s">
        <v>8</v>
      </c>
      <c r="DM60" s="28">
        <f>IFERROR(VLOOKUP(G58,$AZ$3:$BN$60,2,0),0)</f>
        <v>0</v>
      </c>
      <c r="DN60" s="29">
        <f>IFERROR(VLOOKUP(G59,$AZ$3:$BN$60,3,0),0)</f>
        <v>0</v>
      </c>
      <c r="DO60" s="29">
        <f>IFERROR(VLOOKUP(G60,$AZ$3:$BN$60,4,0),0)</f>
        <v>0</v>
      </c>
      <c r="DP60" s="29">
        <f>IFERROR(VLOOKUP(G61,$AZ$3:$BN$60,5,0),0)</f>
        <v>0</v>
      </c>
      <c r="DQ60" s="29">
        <f>IFERROR(VLOOKUP(G62,$AZ$3:$BN$60,6,0),0)</f>
        <v>0</v>
      </c>
      <c r="DR60" s="29">
        <f>IFERROR(VLOOKUP(G63,$AZ$3:$BN$60,7,0),0)</f>
        <v>0</v>
      </c>
      <c r="DS60" s="29">
        <f>IFERROR(VLOOKUP(G64,$AZ$3:$BN$60,8,0),0)</f>
        <v>0</v>
      </c>
      <c r="DT60" s="33">
        <f>IFERROR(VLOOKUP(G65,$AZ$3:$BN$60,9,0),0)</f>
        <v>0</v>
      </c>
    </row>
    <row r="61" spans="1:124" ht="23.1" customHeight="1" thickBot="1" x14ac:dyDescent="0.3">
      <c r="A61" s="78"/>
      <c r="B61" s="14"/>
      <c r="C61" s="15"/>
      <c r="D61" s="14"/>
      <c r="E61" s="15"/>
      <c r="F61" s="14"/>
      <c r="G61" s="15"/>
      <c r="H61" s="14"/>
      <c r="I61" s="15"/>
      <c r="J61" s="14"/>
      <c r="K61" s="15"/>
      <c r="M61" s="63">
        <f t="shared" si="119"/>
        <v>0</v>
      </c>
      <c r="N61" s="55" t="str">
        <f>IF(DP58=0,"BOŞ",IF(DP58=1,"DERS",IF(DP58&gt;1,"ÇAKIŞMA")))</f>
        <v>BOŞ</v>
      </c>
      <c r="O61" s="55" t="str">
        <f>IF(DP59=0,"BOŞ",IF(DP59=1,"DERS",IF(DP59&gt;1,"ÇAKIŞMA")))</f>
        <v>BOŞ</v>
      </c>
      <c r="P61" s="55" t="str">
        <f>IF(DP60=0,"BOŞ",IF(DP60=1,"DERS",IF(DP60&gt;1,"ÇAKIŞMA")))</f>
        <v>BOŞ</v>
      </c>
      <c r="Q61" s="55" t="str">
        <f>IF(DP61=0,"BOŞ",IF(DP61=1,"DERS",IF(DP61&gt;1,"ÇAKIŞMA")))</f>
        <v>BOŞ</v>
      </c>
      <c r="R61" s="56" t="str">
        <f>IF(DP62=0,"BOŞ",IF(DP62=1,"DERS",IF(DP62&gt;1,"ÇAKIŞMA")))</f>
        <v>BOŞ</v>
      </c>
      <c r="DL61" s="39" t="s">
        <v>9</v>
      </c>
      <c r="DM61" s="28">
        <f>IFERROR(VLOOKUP(I58,$BP$3:$CD$60,2,0),0)</f>
        <v>0</v>
      </c>
      <c r="DN61" s="29">
        <f>IFERROR(VLOOKUP(I59,$BP$3:$CD$60,3,0),0)</f>
        <v>0</v>
      </c>
      <c r="DO61" s="29">
        <f>IFERROR(VLOOKUP(I60,$BP$3:$CD$60,4,0),0)</f>
        <v>0</v>
      </c>
      <c r="DP61" s="29">
        <f>IFERROR(VLOOKUP(I61,$BP$3:$CD$60,5,0),0)</f>
        <v>0</v>
      </c>
      <c r="DQ61" s="29">
        <f>IFERROR(VLOOKUP(I62,$BP$3:$CD$60,6,0),0)</f>
        <v>0</v>
      </c>
      <c r="DR61" s="29">
        <f>IFERROR(VLOOKUP(I63,$BP$3:$CD$60,7,0),0)</f>
        <v>0</v>
      </c>
      <c r="DS61" s="29">
        <f>IFERROR(VLOOKUP(I64,$BP$3:$CD$60,8,0),0)</f>
        <v>0</v>
      </c>
      <c r="DT61" s="33">
        <f>IFERROR(VLOOKUP(I65,$BP$3:$CD$60,9,0),0)</f>
        <v>0</v>
      </c>
    </row>
    <row r="62" spans="1:124" ht="23.1" customHeight="1" thickBot="1" x14ac:dyDescent="0.3">
      <c r="A62" s="78"/>
      <c r="B62" s="14"/>
      <c r="C62" s="15"/>
      <c r="D62" s="14"/>
      <c r="E62" s="15"/>
      <c r="F62" s="14"/>
      <c r="G62" s="15"/>
      <c r="H62" s="14"/>
      <c r="I62" s="15"/>
      <c r="J62" s="14"/>
      <c r="K62" s="15"/>
      <c r="M62" s="63">
        <f t="shared" si="119"/>
        <v>0</v>
      </c>
      <c r="N62" s="55" t="str">
        <f>IF(DQ58=0,"BOŞ",IF(DQ58=1,"DERS",IF(DQ58&gt;1,"ÇAKIŞMA")))</f>
        <v>BOŞ</v>
      </c>
      <c r="O62" s="55" t="str">
        <f>IF(DQ59=0,"BOŞ",IF(DQ59=1,"DERS",IF(DQ59&gt;1,"ÇAKIŞMA")))</f>
        <v>BOŞ</v>
      </c>
      <c r="P62" s="55" t="str">
        <f>IF(DQ60=0,"BOŞ",IF(DQ60=1,"DERS",IF(DQ60&gt;1,"ÇAKIŞMA")))</f>
        <v>BOŞ</v>
      </c>
      <c r="Q62" s="55" t="str">
        <f>IF(DQ61=0,"BOŞ",IF(DQ61=1,"DERS",IF(DQ61&gt;1,"ÇAKIŞMA")))</f>
        <v>BOŞ</v>
      </c>
      <c r="R62" s="56" t="str">
        <f>IF(DQ62=0,"BOŞ",IF(DQ62=1,"DERS",IF(DQ62&gt;1,"ÇAKIŞMA")))</f>
        <v>BOŞ</v>
      </c>
      <c r="DL62" s="40" t="s">
        <v>10</v>
      </c>
      <c r="DM62" s="30">
        <f>IFERROR(VLOOKUP(K58,$CF$3:$CT$60,2,0),0)</f>
        <v>0</v>
      </c>
      <c r="DN62" s="31">
        <f>IFERROR(VLOOKUP(K59,$CF$3:$CT$60,3,0),0)</f>
        <v>0</v>
      </c>
      <c r="DO62" s="31">
        <f>IFERROR(VLOOKUP(K60,$CF$3:$CT$60,4,0),0)</f>
        <v>0</v>
      </c>
      <c r="DP62" s="31">
        <f>IFERROR(VLOOKUP(K61,$CF$3:$CT$60,5,0),0)</f>
        <v>0</v>
      </c>
      <c r="DQ62" s="31">
        <f>IFERROR(VLOOKUP(K62,$CF$3:$CT$60,6,0),0)</f>
        <v>0</v>
      </c>
      <c r="DR62" s="31">
        <f>IFERROR(VLOOKUP(K63,$CF$3:$CT$60,7,0),0)</f>
        <v>0</v>
      </c>
      <c r="DS62" s="31">
        <f>IFERROR(VLOOKUP(K64,$CF$3:$CT$60,8,0),0)</f>
        <v>0</v>
      </c>
      <c r="DT62" s="34">
        <f>IFERROR(VLOOKUP(K65,$CF$3:$CT$60,9,0),0)</f>
        <v>0</v>
      </c>
    </row>
    <row r="63" spans="1:124" ht="23.1" customHeight="1" thickBot="1" x14ac:dyDescent="0.3">
      <c r="A63" s="78"/>
      <c r="B63" s="14"/>
      <c r="C63" s="15"/>
      <c r="D63" s="14"/>
      <c r="E63" s="15"/>
      <c r="F63" s="14"/>
      <c r="G63" s="15"/>
      <c r="H63" s="14"/>
      <c r="I63" s="15"/>
      <c r="J63" s="14"/>
      <c r="K63" s="15"/>
      <c r="M63" s="63">
        <f t="shared" si="119"/>
        <v>0</v>
      </c>
      <c r="N63" s="55" t="str">
        <f>IF(DR58=0,"BOŞ",IF(DR58=1,"DERS",IF(DR58&gt;1,"ÇAKIŞMA")))</f>
        <v>BOŞ</v>
      </c>
      <c r="O63" s="55" t="str">
        <f>IF(DR59=0,"BOŞ",IF(DR59=1,"DERS",IF(DR59&gt;1,"ÇAKIŞMA")))</f>
        <v>BOŞ</v>
      </c>
      <c r="P63" s="55" t="str">
        <f>IF(DR60=0,"BOŞ",IF(DR60=1,"DERS",IF(DR60&gt;1,"ÇAKIŞMA")))</f>
        <v>BOŞ</v>
      </c>
      <c r="Q63" s="55" t="str">
        <f>IF(DR61=0,"BOŞ",IF(DR61=1,"DERS",IF(DR61&gt;1,"ÇAKIŞMA")))</f>
        <v>BOŞ</v>
      </c>
      <c r="R63" s="56" t="str">
        <f>IF(DR62=0,"BOŞ",IF(DR62=1,"DERS",IF(DR62&gt;1,"ÇAKIŞMA")))</f>
        <v>BOŞ</v>
      </c>
    </row>
    <row r="64" spans="1:124" ht="23.1" customHeight="1" thickBot="1" x14ac:dyDescent="0.3">
      <c r="A64" s="78"/>
      <c r="B64" s="14"/>
      <c r="C64" s="15"/>
      <c r="D64" s="14"/>
      <c r="E64" s="15"/>
      <c r="F64" s="14"/>
      <c r="G64" s="15"/>
      <c r="H64" s="14"/>
      <c r="I64" s="15"/>
      <c r="J64" s="14"/>
      <c r="K64" s="15"/>
      <c r="M64" s="63">
        <f t="shared" si="119"/>
        <v>0</v>
      </c>
      <c r="N64" s="55" t="str">
        <f>IF(DS58=0,"BOŞ",IF(DS58=1,"DERS",IF(DS58&gt;1,"ÇAKIŞMA")))</f>
        <v>BOŞ</v>
      </c>
      <c r="O64" s="55" t="str">
        <f>IF(DS59=0,"BOŞ",IF(DS59=1,"DERS",IF(DS59&gt;1,"ÇAKIŞMA")))</f>
        <v>BOŞ</v>
      </c>
      <c r="P64" s="55" t="str">
        <f>IF(DS60=0,"BOŞ",IF(DS60=1,"DERS",IF(DS60&gt;1,"ÇAKIŞMA")))</f>
        <v>BOŞ</v>
      </c>
      <c r="Q64" s="55" t="str">
        <f>IF(DS61=0,"BOŞ",IF(DS61=1,"DERS",IF(DS61&gt;1,"ÇAKIŞMA")))</f>
        <v>BOŞ</v>
      </c>
      <c r="R64" s="56" t="str">
        <f>IF(DS62=0,"BOŞ",IF(DS62=1,"DERS",IF(DS62&gt;1,"ÇAKIŞMA")))</f>
        <v>BOŞ</v>
      </c>
    </row>
    <row r="65" spans="1:124" ht="23.1" customHeight="1" thickBot="1" x14ac:dyDescent="0.3">
      <c r="A65" s="70"/>
      <c r="B65" s="16"/>
      <c r="C65" s="17"/>
      <c r="D65" s="16"/>
      <c r="E65" s="17"/>
      <c r="F65" s="16"/>
      <c r="G65" s="17"/>
      <c r="H65" s="16"/>
      <c r="I65" s="17"/>
      <c r="J65" s="16"/>
      <c r="K65" s="17"/>
      <c r="M65" s="83">
        <f t="shared" si="119"/>
        <v>0</v>
      </c>
      <c r="N65" s="57" t="str">
        <f>IF(DT58=0,"BOŞ",IF(DT58=1,"DERS",IF(DT58&gt;1,"ÇAKIŞMA")))</f>
        <v>BOŞ</v>
      </c>
      <c r="O65" s="57" t="str">
        <f>IF(DT59=0,"BOŞ",IF(DT59=1,"DERS",IF(DT59&gt;1,"ÇAKIŞMA")))</f>
        <v>BOŞ</v>
      </c>
      <c r="P65" s="57" t="str">
        <f>IF(DT60=0,"BOŞ",IF(DT60=1,"DERS",IF(DT60&gt;1,"ÇAKIŞMA")))</f>
        <v>BOŞ</v>
      </c>
      <c r="Q65" s="57" t="str">
        <f>IF(DT61=0,"BOŞ",IF(DT61=1,"DERS",IF(DT61&gt;1,"ÇAKIŞMA")))</f>
        <v>BOŞ</v>
      </c>
      <c r="R65" s="58" t="str">
        <f>IF(DT62=0,"BOŞ",IF(DT62=1,"DERS",IF(DT62&gt;1,"ÇAKIŞMA")))</f>
        <v>BOŞ</v>
      </c>
    </row>
    <row r="66" spans="1:124" ht="23.1" customHeight="1" thickBot="1" x14ac:dyDescent="0.3">
      <c r="A66" s="68"/>
      <c r="B66" s="79"/>
      <c r="C66" s="68"/>
      <c r="D66" s="79"/>
      <c r="E66" s="68"/>
      <c r="F66" s="79"/>
      <c r="G66" s="68"/>
      <c r="H66" s="79"/>
      <c r="I66" s="68"/>
      <c r="J66" s="79"/>
      <c r="K66" s="68"/>
      <c r="M66" s="64"/>
      <c r="N66" s="59"/>
      <c r="O66" s="59"/>
      <c r="P66" s="59"/>
      <c r="Q66" s="59"/>
      <c r="R66" s="59"/>
    </row>
    <row r="67" spans="1:124" ht="23.1" customHeight="1" thickBot="1" x14ac:dyDescent="0.3">
      <c r="A67" s="166"/>
      <c r="B67" s="166"/>
      <c r="C67" s="166"/>
      <c r="D67" s="166"/>
      <c r="E67" s="166"/>
      <c r="F67" s="167"/>
      <c r="G67" s="167"/>
      <c r="H67" s="167"/>
      <c r="I67" s="168"/>
      <c r="J67" s="168"/>
      <c r="K67" s="168"/>
      <c r="M67" s="61"/>
      <c r="N67" s="169" t="s">
        <v>11</v>
      </c>
      <c r="O67" s="169"/>
      <c r="P67" s="169"/>
      <c r="Q67" s="169"/>
      <c r="R67" s="169"/>
      <c r="DL67" s="36">
        <f>A67</f>
        <v>0</v>
      </c>
      <c r="DM67" s="35"/>
      <c r="DN67" s="35"/>
      <c r="DO67" s="35"/>
      <c r="DP67" s="35"/>
      <c r="DQ67" s="152">
        <f>I67</f>
        <v>0</v>
      </c>
      <c r="DR67" s="152"/>
      <c r="DS67" s="152"/>
      <c r="DT67" s="153"/>
    </row>
    <row r="68" spans="1:124" ht="23.1" customHeight="1" thickBot="1" x14ac:dyDescent="0.3">
      <c r="A68" s="69"/>
      <c r="B68" s="170"/>
      <c r="C68" s="171"/>
      <c r="D68" s="170"/>
      <c r="E68" s="171"/>
      <c r="F68" s="170"/>
      <c r="G68" s="171"/>
      <c r="H68" s="170"/>
      <c r="I68" s="171"/>
      <c r="J68" s="170"/>
      <c r="K68" s="171"/>
      <c r="M68" s="62" t="s">
        <v>0</v>
      </c>
      <c r="N68" s="53" t="s">
        <v>6</v>
      </c>
      <c r="O68" s="53" t="s">
        <v>7</v>
      </c>
      <c r="P68" s="53" t="s">
        <v>8</v>
      </c>
      <c r="Q68" s="53" t="s">
        <v>9</v>
      </c>
      <c r="R68" s="54" t="s">
        <v>10</v>
      </c>
      <c r="DL68" s="38" t="s">
        <v>14</v>
      </c>
      <c r="DM68" s="26">
        <v>8</v>
      </c>
      <c r="DN68" s="25">
        <v>9</v>
      </c>
      <c r="DO68" s="25">
        <v>10</v>
      </c>
      <c r="DP68" s="25">
        <v>11</v>
      </c>
      <c r="DQ68" s="25">
        <v>13</v>
      </c>
      <c r="DR68" s="25">
        <v>14</v>
      </c>
      <c r="DS68" s="25">
        <v>15</v>
      </c>
      <c r="DT68" s="27">
        <v>16</v>
      </c>
    </row>
    <row r="69" spans="1:124" ht="23.1" customHeight="1" thickBot="1" x14ac:dyDescent="0.3">
      <c r="A69" s="78"/>
      <c r="B69" s="14"/>
      <c r="C69" s="15"/>
      <c r="D69" s="14"/>
      <c r="E69" s="15"/>
      <c r="F69" s="14"/>
      <c r="G69" s="15"/>
      <c r="H69" s="14"/>
      <c r="I69" s="15"/>
      <c r="J69" s="14"/>
      <c r="K69" s="15"/>
      <c r="M69" s="63">
        <f t="shared" ref="M69:M76" si="120">A69</f>
        <v>0</v>
      </c>
      <c r="N69" s="55" t="str">
        <f>IF(DM69=0,"BOŞ",IF(DM69=1,"DERS",IF(DM69&gt;1,"ÇAKIŞMA")))</f>
        <v>BOŞ</v>
      </c>
      <c r="O69" s="55" t="str">
        <f>IF(DM70=0,"BOŞ",IF(DM70=1,"DERS",IF(DM70&gt;1,"ÇAKIŞMA")))</f>
        <v>BOŞ</v>
      </c>
      <c r="P69" s="55" t="str">
        <f>IF(DM71=0,"BOŞ",IF(DM71=1,"DERS",IF(DM71&gt;1,"ÇAKIŞMA")))</f>
        <v>BOŞ</v>
      </c>
      <c r="Q69" s="55" t="str">
        <f>IF(DM72=0,"BOŞ",IF(DM72=1,"DERS",IF(DM72&gt;1,"ÇAKIŞMA")))</f>
        <v>BOŞ</v>
      </c>
      <c r="R69" s="56" t="str">
        <f>IF(DM73=0,"BOŞ",IF(DM73=1,"DERS",IF(DM73&gt;1,"ÇAKIŞMA")))</f>
        <v>BOŞ</v>
      </c>
      <c r="DL69" s="39" t="s">
        <v>13</v>
      </c>
      <c r="DM69" s="28">
        <f>IFERROR(VLOOKUP(C69,$T$3:$AH$60,2,0),0)</f>
        <v>0</v>
      </c>
      <c r="DN69" s="28">
        <f>IFERROR(VLOOKUP(C70,$T$3:$AH$60,3,0),0)</f>
        <v>0</v>
      </c>
      <c r="DO69" s="28">
        <f>IFERROR(VLOOKUP(C71,$T$3:$AH$60,4,0),0)</f>
        <v>0</v>
      </c>
      <c r="DP69" s="28">
        <f>IFERROR(VLOOKUP(C72,$T$3:$AH$60,5,0),0)</f>
        <v>0</v>
      </c>
      <c r="DQ69" s="28">
        <f>IFERROR(VLOOKUP(C73,$T$3:$AH$60,6,0),0)</f>
        <v>0</v>
      </c>
      <c r="DR69" s="28">
        <f>IFERROR(VLOOKUP(C74,$T$3:$AH$60,7,0),0)</f>
        <v>0</v>
      </c>
      <c r="DS69" s="28">
        <f>IFERROR(VLOOKUP(C75,$T$3:$AH$60,8,0),0)</f>
        <v>0</v>
      </c>
      <c r="DT69" s="37">
        <f>IFERROR(VLOOKUP(C76,$T$3:$AH$60,9,0),0)</f>
        <v>0</v>
      </c>
    </row>
    <row r="70" spans="1:124" ht="23.1" customHeight="1" thickBot="1" x14ac:dyDescent="0.3">
      <c r="A70" s="78"/>
      <c r="B70" s="14"/>
      <c r="C70" s="15"/>
      <c r="D70" s="14"/>
      <c r="E70" s="15"/>
      <c r="F70" s="14"/>
      <c r="G70" s="15"/>
      <c r="H70" s="14"/>
      <c r="I70" s="15"/>
      <c r="J70" s="14"/>
      <c r="K70" s="15"/>
      <c r="M70" s="63">
        <f t="shared" si="120"/>
        <v>0</v>
      </c>
      <c r="N70" s="55" t="str">
        <f>IF(DN69=0,"BOŞ",IF(DN69=1,"DERS",IF(DN69&gt;1,"ÇAKIŞMA")))</f>
        <v>BOŞ</v>
      </c>
      <c r="O70" s="55" t="str">
        <f>IF(DN70=0,"BOŞ",IF(DN70=1,"DERS",IF(DN70&gt;1,"ÇAKIŞMA")))</f>
        <v>BOŞ</v>
      </c>
      <c r="P70" s="55" t="str">
        <f>IF(DN71=0,"BOŞ",IF(DN71=1,"DERS",IF(DN71&gt;1,"ÇAKIŞMA")))</f>
        <v>BOŞ</v>
      </c>
      <c r="Q70" s="55" t="str">
        <f>IF(DN72=0,"BOŞ",IF(DN72=1,"DERS",IF(DN72&gt;1,"ÇAKIŞMA")))</f>
        <v>BOŞ</v>
      </c>
      <c r="R70" s="56" t="str">
        <f>IF(DN73=0,"BOŞ",IF(DN73=1,"DERS",IF(DN73&gt;1,"ÇAKIŞMA")))</f>
        <v>BOŞ</v>
      </c>
      <c r="DL70" s="39" t="s">
        <v>7</v>
      </c>
      <c r="DM70" s="28">
        <f>IFERROR(VLOOKUP(E69,$AJ$3:$AX$60,2,0),0)</f>
        <v>0</v>
      </c>
      <c r="DN70" s="28">
        <f>IFERROR(VLOOKUP(E70,$AJ$3:$AX$60,3,0),0)</f>
        <v>0</v>
      </c>
      <c r="DO70" s="28">
        <f>IFERROR(VLOOKUP(E71,$AJ$3:$AX$60,4,0),0)</f>
        <v>0</v>
      </c>
      <c r="DP70" s="28">
        <f>IFERROR(VLOOKUP(E72,$AJ$3:$AX$60,5,0),0)</f>
        <v>0</v>
      </c>
      <c r="DQ70" s="28">
        <f>IFERROR(VLOOKUP(E73,$AJ$3:$AX$60,6,0),0)</f>
        <v>0</v>
      </c>
      <c r="DR70" s="28">
        <f>IFERROR(VLOOKUP(E74,$AJ$3:$AX$60,7,0),0)</f>
        <v>0</v>
      </c>
      <c r="DS70" s="28">
        <f>IFERROR(VLOOKUP(E75,$AJ$3:$AX$60,8,0),0)</f>
        <v>0</v>
      </c>
      <c r="DT70" s="37">
        <f>IFERROR(VLOOKUP(E76,$AJ$3:$AX$60,9,0),0)</f>
        <v>0</v>
      </c>
    </row>
    <row r="71" spans="1:124" ht="23.1" customHeight="1" thickBot="1" x14ac:dyDescent="0.3">
      <c r="A71" s="78"/>
      <c r="B71" s="14"/>
      <c r="C71" s="15"/>
      <c r="D71" s="14"/>
      <c r="E71" s="15"/>
      <c r="F71" s="14"/>
      <c r="G71" s="15"/>
      <c r="H71" s="14"/>
      <c r="I71" s="15"/>
      <c r="J71" s="14"/>
      <c r="K71" s="15"/>
      <c r="M71" s="63">
        <f t="shared" si="120"/>
        <v>0</v>
      </c>
      <c r="N71" s="55" t="str">
        <f>IF(DO69=0,"BOŞ",IF(DO69=1,"DERS",IF(DO69&gt;1,"ÇAKIŞMA")))</f>
        <v>BOŞ</v>
      </c>
      <c r="O71" s="55" t="str">
        <f>IF(DO70=0,"BOŞ",IF(DO70=1,"DERS",IF(DO70&gt;1,"ÇAKIŞMA")))</f>
        <v>BOŞ</v>
      </c>
      <c r="P71" s="55" t="str">
        <f>IF(DO71=0,"BOŞ",IF(DO71=1,"DERS",IF(DO71&gt;1,"ÇAKIŞMA")))</f>
        <v>BOŞ</v>
      </c>
      <c r="Q71" s="55" t="str">
        <f>IF(DO72=0,"BOŞ",IF(DO72=1,"DERS",IF(DO72&gt;1,"ÇAKIŞMA")))</f>
        <v>BOŞ</v>
      </c>
      <c r="R71" s="56" t="str">
        <f>IF(DO73=0,"BOŞ",IF(DO73=1,"DERS",IF(DO73&gt;1,"ÇAKIŞMA")))</f>
        <v>BOŞ</v>
      </c>
      <c r="DL71" s="39" t="s">
        <v>8</v>
      </c>
      <c r="DM71" s="28">
        <f>IFERROR(VLOOKUP(G69,$AZ$3:$BN$60,2,0),0)</f>
        <v>0</v>
      </c>
      <c r="DN71" s="29">
        <f>IFERROR(VLOOKUP(G70,$AZ$3:$BN$60,3,0),0)</f>
        <v>0</v>
      </c>
      <c r="DO71" s="29">
        <f>IFERROR(VLOOKUP(G71,$AZ$3:$BN$60,4,0),0)</f>
        <v>0</v>
      </c>
      <c r="DP71" s="29">
        <f>IFERROR(VLOOKUP(G72,$AZ$3:$BN$60,5,0),0)</f>
        <v>0</v>
      </c>
      <c r="DQ71" s="29">
        <f>IFERROR(VLOOKUP(G73,$AZ$3:$BN$60,6,0),0)</f>
        <v>0</v>
      </c>
      <c r="DR71" s="29">
        <f>IFERROR(VLOOKUP(G74,$AZ$3:$BN$60,7,0),0)</f>
        <v>0</v>
      </c>
      <c r="DS71" s="29">
        <f>IFERROR(VLOOKUP(G75,$AZ$3:$BN$60,8,0),0)</f>
        <v>0</v>
      </c>
      <c r="DT71" s="33">
        <f>IFERROR(VLOOKUP(G76,$AZ$3:$BN$60,9,0),0)</f>
        <v>0</v>
      </c>
    </row>
    <row r="72" spans="1:124" ht="23.1" customHeight="1" thickBot="1" x14ac:dyDescent="0.3">
      <c r="A72" s="78"/>
      <c r="B72" s="14"/>
      <c r="C72" s="15"/>
      <c r="D72" s="14"/>
      <c r="E72" s="15"/>
      <c r="F72" s="14"/>
      <c r="G72" s="15"/>
      <c r="H72" s="14"/>
      <c r="I72" s="15"/>
      <c r="J72" s="14"/>
      <c r="K72" s="15"/>
      <c r="M72" s="63">
        <f t="shared" si="120"/>
        <v>0</v>
      </c>
      <c r="N72" s="55" t="str">
        <f>IF(DP69=0,"BOŞ",IF(DP69=1,"DERS",IF(DP69&gt;1,"ÇAKIŞMA")))</f>
        <v>BOŞ</v>
      </c>
      <c r="O72" s="55" t="str">
        <f>IF(DP70=0,"BOŞ",IF(DP70=1,"DERS",IF(DP70&gt;1,"ÇAKIŞMA")))</f>
        <v>BOŞ</v>
      </c>
      <c r="P72" s="55" t="str">
        <f>IF(DP71=0,"BOŞ",IF(DP71=1,"DERS",IF(DP71&gt;1,"ÇAKIŞMA")))</f>
        <v>BOŞ</v>
      </c>
      <c r="Q72" s="55" t="str">
        <f>IF(DP72=0,"BOŞ",IF(DP72=1,"DERS",IF(DP72&gt;1,"ÇAKIŞMA")))</f>
        <v>BOŞ</v>
      </c>
      <c r="R72" s="56" t="str">
        <f>IF(DP73=0,"BOŞ",IF(DP73=1,"DERS",IF(DP73&gt;1,"ÇAKIŞMA")))</f>
        <v>BOŞ</v>
      </c>
      <c r="DL72" s="39" t="s">
        <v>9</v>
      </c>
      <c r="DM72" s="28">
        <f>IFERROR(VLOOKUP(I69,$BP$3:$CD$60,2,0),0)</f>
        <v>0</v>
      </c>
      <c r="DN72" s="29">
        <f>IFERROR(VLOOKUP(I70,$BP$3:$CD$60,3,0),0)</f>
        <v>0</v>
      </c>
      <c r="DO72" s="29">
        <f>IFERROR(VLOOKUP(I71,$BP$3:$CD$60,4,0),0)</f>
        <v>0</v>
      </c>
      <c r="DP72" s="29">
        <f>IFERROR(VLOOKUP(I72,$BP$3:$CD$60,5,0),0)</f>
        <v>0</v>
      </c>
      <c r="DQ72" s="29">
        <f>IFERROR(VLOOKUP(I73,$BP$3:$CD$60,6,0),0)</f>
        <v>0</v>
      </c>
      <c r="DR72" s="29">
        <f>IFERROR(VLOOKUP(I74,$BP$3:$CD$60,7,0),0)</f>
        <v>0</v>
      </c>
      <c r="DS72" s="29">
        <f>IFERROR(VLOOKUP(I75,$BP$3:$CD$60,8,0),0)</f>
        <v>0</v>
      </c>
      <c r="DT72" s="33">
        <f>IFERROR(VLOOKUP(I76,$BP$3:$CD$60,9,0),0)</f>
        <v>0</v>
      </c>
    </row>
    <row r="73" spans="1:124" ht="23.1" customHeight="1" thickBot="1" x14ac:dyDescent="0.3">
      <c r="A73" s="78"/>
      <c r="B73" s="14"/>
      <c r="C73" s="15"/>
      <c r="D73" s="14"/>
      <c r="E73" s="15"/>
      <c r="F73" s="14"/>
      <c r="G73" s="15"/>
      <c r="H73" s="14"/>
      <c r="I73" s="15"/>
      <c r="J73" s="14"/>
      <c r="K73" s="15"/>
      <c r="M73" s="63">
        <f t="shared" si="120"/>
        <v>0</v>
      </c>
      <c r="N73" s="55" t="str">
        <f>IF(DQ69=0,"BOŞ",IF(DQ69=1,"DERS",IF(DQ69&gt;1,"ÇAKIŞMA")))</f>
        <v>BOŞ</v>
      </c>
      <c r="O73" s="55" t="str">
        <f>IF(DQ70=0,"BOŞ",IF(DQ70=1,"DERS",IF(DQ70&gt;1,"ÇAKIŞMA")))</f>
        <v>BOŞ</v>
      </c>
      <c r="P73" s="55" t="str">
        <f>IF(DQ71=0,"BOŞ",IF(DQ71=1,"DERS",IF(DQ71&gt;1,"ÇAKIŞMA")))</f>
        <v>BOŞ</v>
      </c>
      <c r="Q73" s="55" t="str">
        <f>IF(DQ72=0,"BOŞ",IF(DQ72=1,"DERS",IF(DQ72&gt;1,"ÇAKIŞMA")))</f>
        <v>BOŞ</v>
      </c>
      <c r="R73" s="56" t="str">
        <f>IF(DQ73=0,"BOŞ",IF(DQ73=1,"DERS",IF(DQ73&gt;1,"ÇAKIŞMA")))</f>
        <v>BOŞ</v>
      </c>
      <c r="DL73" s="40" t="s">
        <v>10</v>
      </c>
      <c r="DM73" s="30">
        <f>IFERROR(VLOOKUP(K69,$CF$3:$CT$60,2,0),0)</f>
        <v>0</v>
      </c>
      <c r="DN73" s="31">
        <f>IFERROR(VLOOKUP(K70,$CF$3:$CT$60,3,0),0)</f>
        <v>0</v>
      </c>
      <c r="DO73" s="31">
        <f>IFERROR(VLOOKUP(K71,$CF$3:$CT$60,4,0),0)</f>
        <v>0</v>
      </c>
      <c r="DP73" s="31">
        <f>IFERROR(VLOOKUP(K72,$CF$3:$CT$60,5,0),0)</f>
        <v>0</v>
      </c>
      <c r="DQ73" s="31">
        <f>IFERROR(VLOOKUP(K73,$CF$3:$CT$60,6,0),0)</f>
        <v>0</v>
      </c>
      <c r="DR73" s="31">
        <f>IFERROR(VLOOKUP(K74,$CF$3:$CT$60,7,0),0)</f>
        <v>0</v>
      </c>
      <c r="DS73" s="31">
        <f>IFERROR(VLOOKUP(K75,$CF$3:$CT$60,8,0),0)</f>
        <v>0</v>
      </c>
      <c r="DT73" s="34">
        <f>IFERROR(VLOOKUP(K76,$CF$3:$CT$60,9,0),0)</f>
        <v>0</v>
      </c>
    </row>
    <row r="74" spans="1:124" ht="23.1" customHeight="1" thickBot="1" x14ac:dyDescent="0.3">
      <c r="A74" s="78"/>
      <c r="B74" s="14"/>
      <c r="C74" s="15"/>
      <c r="D74" s="14"/>
      <c r="E74" s="15"/>
      <c r="F74" s="14"/>
      <c r="G74" s="15"/>
      <c r="H74" s="14"/>
      <c r="I74" s="15"/>
      <c r="J74" s="14"/>
      <c r="K74" s="15"/>
      <c r="M74" s="63">
        <f t="shared" si="120"/>
        <v>0</v>
      </c>
      <c r="N74" s="55" t="str">
        <f>IF(DR69=0,"BOŞ",IF(DR69=1,"DERS",IF(DR69&gt;1,"ÇAKIŞMA")))</f>
        <v>BOŞ</v>
      </c>
      <c r="O74" s="55" t="str">
        <f>IF(DR70=0,"BOŞ",IF(DR70=1,"DERS",IF(DR70&gt;1,"ÇAKIŞMA")))</f>
        <v>BOŞ</v>
      </c>
      <c r="P74" s="55" t="str">
        <f>IF(DR71=0,"BOŞ",IF(DR71=1,"DERS",IF(DR71&gt;1,"ÇAKIŞMA")))</f>
        <v>BOŞ</v>
      </c>
      <c r="Q74" s="55" t="str">
        <f>IF(DR72=0,"BOŞ",IF(DR72=1,"DERS",IF(DR72&gt;1,"ÇAKIŞMA")))</f>
        <v>BOŞ</v>
      </c>
      <c r="R74" s="56" t="str">
        <f>IF(DR73=0,"BOŞ",IF(DR73=1,"DERS",IF(DR73&gt;1,"ÇAKIŞMA")))</f>
        <v>BOŞ</v>
      </c>
    </row>
    <row r="75" spans="1:124" ht="23.1" customHeight="1" thickBot="1" x14ac:dyDescent="0.3">
      <c r="A75" s="78"/>
      <c r="B75" s="14"/>
      <c r="C75" s="15"/>
      <c r="D75" s="14"/>
      <c r="E75" s="15"/>
      <c r="F75" s="14"/>
      <c r="G75" s="15"/>
      <c r="H75" s="14"/>
      <c r="I75" s="15"/>
      <c r="J75" s="14"/>
      <c r="K75" s="15"/>
      <c r="M75" s="63">
        <f t="shared" si="120"/>
        <v>0</v>
      </c>
      <c r="N75" s="55" t="str">
        <f>IF(DS69=0,"BOŞ",IF(DS69=1,"DERS",IF(DS69&gt;1,"ÇAKIŞMA")))</f>
        <v>BOŞ</v>
      </c>
      <c r="O75" s="55" t="str">
        <f>IF(DS70=0,"BOŞ",IF(DS70=1,"DERS",IF(DS70&gt;1,"ÇAKIŞMA")))</f>
        <v>BOŞ</v>
      </c>
      <c r="P75" s="55" t="str">
        <f>IF(DS71=0,"BOŞ",IF(DS71=1,"DERS",IF(DS71&gt;1,"ÇAKIŞMA")))</f>
        <v>BOŞ</v>
      </c>
      <c r="Q75" s="55" t="str">
        <f>IF(DS72=0,"BOŞ",IF(DS72=1,"DERS",IF(DS72&gt;1,"ÇAKIŞMA")))</f>
        <v>BOŞ</v>
      </c>
      <c r="R75" s="56" t="str">
        <f>IF(DS73=0,"BOŞ",IF(DS73=1,"DERS",IF(DS73&gt;1,"ÇAKIŞMA")))</f>
        <v>BOŞ</v>
      </c>
    </row>
    <row r="76" spans="1:124" ht="23.1" customHeight="1" thickBot="1" x14ac:dyDescent="0.3">
      <c r="A76" s="70"/>
      <c r="B76" s="16"/>
      <c r="C76" s="17"/>
      <c r="D76" s="16"/>
      <c r="E76" s="17"/>
      <c r="F76" s="16"/>
      <c r="G76" s="17"/>
      <c r="H76" s="16"/>
      <c r="I76" s="17"/>
      <c r="J76" s="16"/>
      <c r="K76" s="17"/>
      <c r="M76" s="83">
        <f t="shared" si="120"/>
        <v>0</v>
      </c>
      <c r="N76" s="57" t="str">
        <f>IF(DT69=0,"BOŞ",IF(DT69=1,"DERS",IF(DT69&gt;1,"ÇAKIŞMA")))</f>
        <v>BOŞ</v>
      </c>
      <c r="O76" s="57" t="str">
        <f>IF(DT70=0,"BOŞ",IF(DT70=1,"DERS",IF(DT70&gt;1,"ÇAKIŞMA")))</f>
        <v>BOŞ</v>
      </c>
      <c r="P76" s="57" t="str">
        <f>IF(DT71=0,"BOŞ",IF(DT71=1,"DERS",IF(DT71&gt;1,"ÇAKIŞMA")))</f>
        <v>BOŞ</v>
      </c>
      <c r="Q76" s="57" t="str">
        <f>IF(DT72=0,"BOŞ",IF(DT72=1,"DERS",IF(DT72&gt;1,"ÇAKIŞMA")))</f>
        <v>BOŞ</v>
      </c>
      <c r="R76" s="58" t="str">
        <f>IF(DT73=0,"BOŞ",IF(DT73=1,"DERS",IF(DT73&gt;1,"ÇAKIŞMA")))</f>
        <v>BOŞ</v>
      </c>
    </row>
    <row r="77" spans="1:124" ht="23.1" customHeight="1" thickBot="1" x14ac:dyDescent="0.3">
      <c r="A77" s="68"/>
      <c r="B77" s="79"/>
      <c r="C77" s="68"/>
      <c r="D77" s="79"/>
      <c r="E77" s="68"/>
      <c r="F77" s="79"/>
      <c r="G77" s="68"/>
      <c r="H77" s="79"/>
      <c r="I77" s="68"/>
      <c r="J77" s="79"/>
      <c r="K77" s="68"/>
      <c r="M77" s="64"/>
      <c r="N77" s="59"/>
      <c r="O77" s="59"/>
      <c r="P77" s="59"/>
      <c r="Q77" s="59"/>
      <c r="R77" s="59"/>
    </row>
    <row r="78" spans="1:124" ht="23.1" customHeight="1" thickBot="1" x14ac:dyDescent="0.3">
      <c r="A78" s="166"/>
      <c r="B78" s="166"/>
      <c r="C78" s="166"/>
      <c r="D78" s="166"/>
      <c r="E78" s="166"/>
      <c r="F78" s="167"/>
      <c r="G78" s="167"/>
      <c r="H78" s="167"/>
      <c r="I78" s="168"/>
      <c r="J78" s="168"/>
      <c r="K78" s="168"/>
      <c r="M78" s="61"/>
      <c r="N78" s="169" t="s">
        <v>11</v>
      </c>
      <c r="O78" s="169"/>
      <c r="P78" s="169"/>
      <c r="Q78" s="169"/>
      <c r="R78" s="169"/>
      <c r="DL78" s="36">
        <f>A78</f>
        <v>0</v>
      </c>
      <c r="DM78" s="35"/>
      <c r="DN78" s="35"/>
      <c r="DO78" s="35"/>
      <c r="DP78" s="35"/>
      <c r="DQ78" s="152">
        <f>I78</f>
        <v>0</v>
      </c>
      <c r="DR78" s="152"/>
      <c r="DS78" s="152"/>
      <c r="DT78" s="153"/>
    </row>
    <row r="79" spans="1:124" ht="23.1" customHeight="1" thickBot="1" x14ac:dyDescent="0.3">
      <c r="A79" s="69"/>
      <c r="B79" s="170"/>
      <c r="C79" s="171"/>
      <c r="D79" s="170"/>
      <c r="E79" s="171"/>
      <c r="F79" s="170"/>
      <c r="G79" s="171"/>
      <c r="H79" s="170"/>
      <c r="I79" s="171"/>
      <c r="J79" s="170"/>
      <c r="K79" s="171"/>
      <c r="M79" s="62" t="s">
        <v>0</v>
      </c>
      <c r="N79" s="53" t="s">
        <v>6</v>
      </c>
      <c r="O79" s="53" t="s">
        <v>7</v>
      </c>
      <c r="P79" s="53" t="s">
        <v>8</v>
      </c>
      <c r="Q79" s="53" t="s">
        <v>9</v>
      </c>
      <c r="R79" s="54" t="s">
        <v>10</v>
      </c>
      <c r="DL79" s="38" t="s">
        <v>14</v>
      </c>
      <c r="DM79" s="26">
        <v>8</v>
      </c>
      <c r="DN79" s="25">
        <v>9</v>
      </c>
      <c r="DO79" s="25">
        <v>10</v>
      </c>
      <c r="DP79" s="25">
        <v>11</v>
      </c>
      <c r="DQ79" s="25">
        <v>13</v>
      </c>
      <c r="DR79" s="25">
        <v>14</v>
      </c>
      <c r="DS79" s="25">
        <v>15</v>
      </c>
      <c r="DT79" s="27">
        <v>16</v>
      </c>
    </row>
    <row r="80" spans="1:124" ht="23.1" customHeight="1" thickBot="1" x14ac:dyDescent="0.3">
      <c r="A80" s="78"/>
      <c r="B80" s="14"/>
      <c r="C80" s="15"/>
      <c r="D80" s="14"/>
      <c r="E80" s="15"/>
      <c r="F80" s="14"/>
      <c r="G80" s="15"/>
      <c r="H80" s="14"/>
      <c r="I80" s="15"/>
      <c r="J80" s="14"/>
      <c r="K80" s="15"/>
      <c r="M80" s="63">
        <f t="shared" ref="M80:M87" si="121">A80</f>
        <v>0</v>
      </c>
      <c r="N80" s="55" t="str">
        <f>IF(DM80=0,"BOŞ",IF(DM80=1,"DERS",IF(DM80&gt;1,"ÇAKIŞMA")))</f>
        <v>BOŞ</v>
      </c>
      <c r="O80" s="55" t="str">
        <f>IF(DM81=0,"BOŞ",IF(DM81=1,"DERS",IF(DM81&gt;1,"ÇAKIŞMA")))</f>
        <v>BOŞ</v>
      </c>
      <c r="P80" s="55" t="str">
        <f>IF(DM82=0,"BOŞ",IF(DM82=1,"DERS",IF(DM82&gt;1,"ÇAKIŞMA")))</f>
        <v>BOŞ</v>
      </c>
      <c r="Q80" s="55" t="str">
        <f>IF(DM83=0,"BOŞ",IF(DM83=1,"DERS",IF(DM83&gt;1,"ÇAKIŞMA")))</f>
        <v>BOŞ</v>
      </c>
      <c r="R80" s="56" t="str">
        <f>IF(DM84=0,"BOŞ",IF(DM84=1,"DERS",IF(DM84&gt;1,"ÇAKIŞMA")))</f>
        <v>BOŞ</v>
      </c>
      <c r="DL80" s="39" t="s">
        <v>13</v>
      </c>
      <c r="DM80" s="28">
        <f>IFERROR(VLOOKUP(C80,$T$3:$AH$60,2,0),0)</f>
        <v>0</v>
      </c>
      <c r="DN80" s="28">
        <f>IFERROR(VLOOKUP(C81,$T$3:$AH$60,3,0),0)</f>
        <v>0</v>
      </c>
      <c r="DO80" s="28">
        <f>IFERROR(VLOOKUP(C82,$T$3:$AH$60,4,0),0)</f>
        <v>0</v>
      </c>
      <c r="DP80" s="28">
        <f>IFERROR(VLOOKUP(C83,$T$3:$AH$60,5,0),0)</f>
        <v>0</v>
      </c>
      <c r="DQ80" s="28">
        <f>IFERROR(VLOOKUP(C84,$T$3:$AH$60,6,0),0)</f>
        <v>0</v>
      </c>
      <c r="DR80" s="28">
        <f>IFERROR(VLOOKUP(C85,$T$3:$AH$60,7,0),0)</f>
        <v>0</v>
      </c>
      <c r="DS80" s="28">
        <f>IFERROR(VLOOKUP(C86,$T$3:$AH$60,8,0),0)</f>
        <v>0</v>
      </c>
      <c r="DT80" s="37">
        <f>IFERROR(VLOOKUP(C87,$T$3:$AH$60,9,0),0)</f>
        <v>0</v>
      </c>
    </row>
    <row r="81" spans="1:124" ht="23.1" customHeight="1" thickBot="1" x14ac:dyDescent="0.3">
      <c r="A81" s="78"/>
      <c r="B81" s="14"/>
      <c r="C81" s="15"/>
      <c r="D81" s="14"/>
      <c r="E81" s="15"/>
      <c r="F81" s="14"/>
      <c r="G81" s="15"/>
      <c r="H81" s="14"/>
      <c r="I81" s="15"/>
      <c r="J81" s="14"/>
      <c r="K81" s="15"/>
      <c r="M81" s="63">
        <f t="shared" si="121"/>
        <v>0</v>
      </c>
      <c r="N81" s="55" t="str">
        <f>IF(DN80=0,"BOŞ",IF(DN80=1,"DERS",IF(DN80&gt;1,"ÇAKIŞMA")))</f>
        <v>BOŞ</v>
      </c>
      <c r="O81" s="55" t="str">
        <f>IF(DN81=0,"BOŞ",IF(DN81=1,"DERS",IF(DN81&gt;1,"ÇAKIŞMA")))</f>
        <v>BOŞ</v>
      </c>
      <c r="P81" s="55" t="str">
        <f>IF(DN82=0,"BOŞ",IF(DN82=1,"DERS",IF(DN82&gt;1,"ÇAKIŞMA")))</f>
        <v>BOŞ</v>
      </c>
      <c r="Q81" s="55" t="str">
        <f>IF(DN83=0,"BOŞ",IF(DN83=1,"DERS",IF(DN83&gt;1,"ÇAKIŞMA")))</f>
        <v>BOŞ</v>
      </c>
      <c r="R81" s="56" t="str">
        <f>IF(DN84=0,"BOŞ",IF(DN84=1,"DERS",IF(DN84&gt;1,"ÇAKIŞMA")))</f>
        <v>BOŞ</v>
      </c>
      <c r="DL81" s="39" t="s">
        <v>7</v>
      </c>
      <c r="DM81" s="28">
        <f>IFERROR(VLOOKUP(E80,$AJ$3:$AX$60,2,0),0)</f>
        <v>0</v>
      </c>
      <c r="DN81" s="28">
        <f>IFERROR(VLOOKUP(E81,$AJ$3:$AX$60,3,0),0)</f>
        <v>0</v>
      </c>
      <c r="DO81" s="28">
        <f>IFERROR(VLOOKUP(E82,$AJ$3:$AX$60,4,0),0)</f>
        <v>0</v>
      </c>
      <c r="DP81" s="28">
        <f>IFERROR(VLOOKUP(E83,$AJ$3:$AX$60,5,0),0)</f>
        <v>0</v>
      </c>
      <c r="DQ81" s="28">
        <f>IFERROR(VLOOKUP(E84,$AJ$3:$AX$60,6,0),0)</f>
        <v>0</v>
      </c>
      <c r="DR81" s="28">
        <f>IFERROR(VLOOKUP(E85,$AJ$3:$AX$60,7,0),0)</f>
        <v>0</v>
      </c>
      <c r="DS81" s="28">
        <f>IFERROR(VLOOKUP(E86,$AJ$3:$AX$60,8,0),0)</f>
        <v>0</v>
      </c>
      <c r="DT81" s="37">
        <f>IFERROR(VLOOKUP(E87,$AJ$3:$AX$60,9,0),0)</f>
        <v>0</v>
      </c>
    </row>
    <row r="82" spans="1:124" ht="23.1" customHeight="1" thickBot="1" x14ac:dyDescent="0.3">
      <c r="A82" s="78"/>
      <c r="B82" s="14"/>
      <c r="C82" s="15"/>
      <c r="D82" s="14"/>
      <c r="E82" s="15"/>
      <c r="F82" s="14"/>
      <c r="G82" s="15"/>
      <c r="H82" s="14"/>
      <c r="I82" s="15"/>
      <c r="J82" s="14"/>
      <c r="K82" s="15"/>
      <c r="M82" s="63">
        <f t="shared" si="121"/>
        <v>0</v>
      </c>
      <c r="N82" s="55" t="str">
        <f>IF(DO80=0,"BOŞ",IF(DO80=1,"DERS",IF(DO80&gt;1,"ÇAKIŞMA")))</f>
        <v>BOŞ</v>
      </c>
      <c r="O82" s="55" t="str">
        <f>IF(DO81=0,"BOŞ",IF(DO81=1,"DERS",IF(DO81&gt;1,"ÇAKIŞMA")))</f>
        <v>BOŞ</v>
      </c>
      <c r="P82" s="55" t="str">
        <f>IF(DO82=0,"BOŞ",IF(DO82=1,"DERS",IF(DO82&gt;1,"ÇAKIŞMA")))</f>
        <v>BOŞ</v>
      </c>
      <c r="Q82" s="55" t="str">
        <f>IF(DO83=0,"BOŞ",IF(DO83=1,"DERS",IF(DO83&gt;1,"ÇAKIŞMA")))</f>
        <v>BOŞ</v>
      </c>
      <c r="R82" s="56" t="str">
        <f>IF(DO84=0,"BOŞ",IF(DO84=1,"DERS",IF(DO84&gt;1,"ÇAKIŞMA")))</f>
        <v>BOŞ</v>
      </c>
      <c r="DL82" s="39" t="s">
        <v>8</v>
      </c>
      <c r="DM82" s="28">
        <f>IFERROR(VLOOKUP(G80,$AZ$3:$BN$60,2,0),0)</f>
        <v>0</v>
      </c>
      <c r="DN82" s="29">
        <f>IFERROR(VLOOKUP(G81,$AZ$3:$BN$60,3,0),0)</f>
        <v>0</v>
      </c>
      <c r="DO82" s="29">
        <f>IFERROR(VLOOKUP(G82,$AZ$3:$BN$60,4,0),0)</f>
        <v>0</v>
      </c>
      <c r="DP82" s="29">
        <f>IFERROR(VLOOKUP(G83,$AZ$3:$BN$60,5,0),0)</f>
        <v>0</v>
      </c>
      <c r="DQ82" s="29">
        <f>IFERROR(VLOOKUP(G84,$AZ$3:$BN$60,6,0),0)</f>
        <v>0</v>
      </c>
      <c r="DR82" s="29">
        <f>IFERROR(VLOOKUP(G85,$AZ$3:$BN$60,7,0),0)</f>
        <v>0</v>
      </c>
      <c r="DS82" s="29">
        <f>IFERROR(VLOOKUP(G86,$AZ$3:$BN$60,8,0),0)</f>
        <v>0</v>
      </c>
      <c r="DT82" s="33">
        <f>IFERROR(VLOOKUP(G87,$AZ$3:$BN$60,9,0),0)</f>
        <v>0</v>
      </c>
    </row>
    <row r="83" spans="1:124" ht="23.1" customHeight="1" thickBot="1" x14ac:dyDescent="0.3">
      <c r="A83" s="78"/>
      <c r="B83" s="14"/>
      <c r="C83" s="15"/>
      <c r="D83" s="14"/>
      <c r="E83" s="15"/>
      <c r="F83" s="14"/>
      <c r="G83" s="15"/>
      <c r="H83" s="14"/>
      <c r="I83" s="15"/>
      <c r="J83" s="14"/>
      <c r="K83" s="15"/>
      <c r="M83" s="63">
        <f t="shared" si="121"/>
        <v>0</v>
      </c>
      <c r="N83" s="55" t="str">
        <f>IF(DP80=0,"BOŞ",IF(DP80=1,"DERS",IF(DP80&gt;1,"ÇAKIŞMA")))</f>
        <v>BOŞ</v>
      </c>
      <c r="O83" s="55" t="str">
        <f>IF(DP81=0,"BOŞ",IF(DP81=1,"DERS",IF(DP81&gt;1,"ÇAKIŞMA")))</f>
        <v>BOŞ</v>
      </c>
      <c r="P83" s="55" t="str">
        <f>IF(DP82=0,"BOŞ",IF(DP82=1,"DERS",IF(DP82&gt;1,"ÇAKIŞMA")))</f>
        <v>BOŞ</v>
      </c>
      <c r="Q83" s="55" t="str">
        <f>IF(DP83=0,"BOŞ",IF(DP83=1,"DERS",IF(DP83&gt;1,"ÇAKIŞMA")))</f>
        <v>BOŞ</v>
      </c>
      <c r="R83" s="56" t="str">
        <f>IF(DP84=0,"BOŞ",IF(DP84=1,"DERS",IF(DP84&gt;1,"ÇAKIŞMA")))</f>
        <v>BOŞ</v>
      </c>
      <c r="DL83" s="39" t="s">
        <v>9</v>
      </c>
      <c r="DM83" s="28">
        <f>IFERROR(VLOOKUP(I80,$BP$3:$CD$60,2,0),0)</f>
        <v>0</v>
      </c>
      <c r="DN83" s="29">
        <f>IFERROR(VLOOKUP(I81,$BP$3:$CD$60,3,0),0)</f>
        <v>0</v>
      </c>
      <c r="DO83" s="29">
        <f>IFERROR(VLOOKUP(I82,$BP$3:$CD$60,4,0),0)</f>
        <v>0</v>
      </c>
      <c r="DP83" s="29">
        <f>IFERROR(VLOOKUP(I83,$BP$3:$CD$60,5,0),0)</f>
        <v>0</v>
      </c>
      <c r="DQ83" s="29">
        <f>IFERROR(VLOOKUP(I84,$BP$3:$CD$60,6,0),0)</f>
        <v>0</v>
      </c>
      <c r="DR83" s="29">
        <f>IFERROR(VLOOKUP(I85,$BP$3:$CD$60,7,0),0)</f>
        <v>0</v>
      </c>
      <c r="DS83" s="29">
        <f>IFERROR(VLOOKUP(I86,$BP$3:$CD$60,8,0),0)</f>
        <v>0</v>
      </c>
      <c r="DT83" s="33">
        <f>IFERROR(VLOOKUP(I87,$BP$3:$CD$60,9,0),0)</f>
        <v>0</v>
      </c>
    </row>
    <row r="84" spans="1:124" ht="23.1" customHeight="1" thickBot="1" x14ac:dyDescent="0.3">
      <c r="A84" s="78"/>
      <c r="B84" s="14"/>
      <c r="C84" s="15"/>
      <c r="D84" s="14"/>
      <c r="E84" s="15"/>
      <c r="F84" s="14"/>
      <c r="G84" s="15"/>
      <c r="H84" s="14"/>
      <c r="I84" s="15"/>
      <c r="J84" s="14"/>
      <c r="K84" s="15"/>
      <c r="M84" s="63">
        <f t="shared" si="121"/>
        <v>0</v>
      </c>
      <c r="N84" s="55" t="str">
        <f>IF(DQ80=0,"BOŞ",IF(DQ80=1,"DERS",IF(DQ80&gt;1,"ÇAKIŞMA")))</f>
        <v>BOŞ</v>
      </c>
      <c r="O84" s="55" t="str">
        <f>IF(DQ81=0,"BOŞ",IF(DQ81=1,"DERS",IF(DQ81&gt;1,"ÇAKIŞMA")))</f>
        <v>BOŞ</v>
      </c>
      <c r="P84" s="55" t="str">
        <f>IF(DQ82=0,"BOŞ",IF(DQ82=1,"DERS",IF(DQ82&gt;1,"ÇAKIŞMA")))</f>
        <v>BOŞ</v>
      </c>
      <c r="Q84" s="55" t="str">
        <f>IF(DQ83=0,"BOŞ",IF(DQ83=1,"DERS",IF(DQ83&gt;1,"ÇAKIŞMA")))</f>
        <v>BOŞ</v>
      </c>
      <c r="R84" s="56" t="str">
        <f>IF(DQ84=0,"BOŞ",IF(DQ84=1,"DERS",IF(DQ84&gt;1,"ÇAKIŞMA")))</f>
        <v>BOŞ</v>
      </c>
      <c r="DL84" s="40" t="s">
        <v>10</v>
      </c>
      <c r="DM84" s="30">
        <f>IFERROR(VLOOKUP(K80,$CF$3:$CT$60,2,0),0)</f>
        <v>0</v>
      </c>
      <c r="DN84" s="31">
        <f>IFERROR(VLOOKUP(K81,$CF$3:$CT$60,3,0),0)</f>
        <v>0</v>
      </c>
      <c r="DO84" s="31">
        <f>IFERROR(VLOOKUP(K82,$CF$3:$CT$60,4,0),0)</f>
        <v>0</v>
      </c>
      <c r="DP84" s="31">
        <f>IFERROR(VLOOKUP(K83,$CF$3:$CT$60,5,0),0)</f>
        <v>0</v>
      </c>
      <c r="DQ84" s="31">
        <f>IFERROR(VLOOKUP(K84,$CF$3:$CT$60,6,0),0)</f>
        <v>0</v>
      </c>
      <c r="DR84" s="31">
        <f>IFERROR(VLOOKUP(K85,$CF$3:$CT$60,7,0),0)</f>
        <v>0</v>
      </c>
      <c r="DS84" s="31">
        <f>IFERROR(VLOOKUP(K86,$CF$3:$CT$60,8,0),0)</f>
        <v>0</v>
      </c>
      <c r="DT84" s="34">
        <f>IFERROR(VLOOKUP(K87,$CF$3:$CT$60,9,0),0)</f>
        <v>0</v>
      </c>
    </row>
    <row r="85" spans="1:124" ht="23.1" customHeight="1" thickBot="1" x14ac:dyDescent="0.3">
      <c r="A85" s="78"/>
      <c r="B85" s="14"/>
      <c r="C85" s="15"/>
      <c r="D85" s="14"/>
      <c r="E85" s="15"/>
      <c r="F85" s="14"/>
      <c r="G85" s="15"/>
      <c r="H85" s="14"/>
      <c r="I85" s="15"/>
      <c r="J85" s="14"/>
      <c r="K85" s="15"/>
      <c r="M85" s="63">
        <f t="shared" si="121"/>
        <v>0</v>
      </c>
      <c r="N85" s="55" t="str">
        <f>IF(DR80=0,"BOŞ",IF(DR80=1,"DERS",IF(DR80&gt;1,"ÇAKIŞMA")))</f>
        <v>BOŞ</v>
      </c>
      <c r="O85" s="55" t="str">
        <f>IF(DR81=0,"BOŞ",IF(DR81=1,"DERS",IF(DR81&gt;1,"ÇAKIŞMA")))</f>
        <v>BOŞ</v>
      </c>
      <c r="P85" s="55" t="str">
        <f>IF(DR82=0,"BOŞ",IF(DR82=1,"DERS",IF(DR82&gt;1,"ÇAKIŞMA")))</f>
        <v>BOŞ</v>
      </c>
      <c r="Q85" s="55" t="str">
        <f>IF(DR83=0,"BOŞ",IF(DR83=1,"DERS",IF(DR83&gt;1,"ÇAKIŞMA")))</f>
        <v>BOŞ</v>
      </c>
      <c r="R85" s="56" t="str">
        <f>IF(DR84=0,"BOŞ",IF(DR84=1,"DERS",IF(DR84&gt;1,"ÇAKIŞMA")))</f>
        <v>BOŞ</v>
      </c>
    </row>
    <row r="86" spans="1:124" ht="23.1" customHeight="1" thickBot="1" x14ac:dyDescent="0.3">
      <c r="A86" s="78"/>
      <c r="B86" s="14"/>
      <c r="C86" s="15"/>
      <c r="D86" s="14"/>
      <c r="E86" s="15"/>
      <c r="F86" s="14"/>
      <c r="G86" s="15"/>
      <c r="H86" s="14"/>
      <c r="I86" s="15"/>
      <c r="J86" s="14"/>
      <c r="K86" s="15"/>
      <c r="M86" s="63">
        <f t="shared" si="121"/>
        <v>0</v>
      </c>
      <c r="N86" s="55" t="str">
        <f>IF(DS80=0,"BOŞ",IF(DS80=1,"DERS",IF(DS80&gt;1,"ÇAKIŞMA")))</f>
        <v>BOŞ</v>
      </c>
      <c r="O86" s="55" t="str">
        <f>IF(DS81=0,"BOŞ",IF(DS81=1,"DERS",IF(DS81&gt;1,"ÇAKIŞMA")))</f>
        <v>BOŞ</v>
      </c>
      <c r="P86" s="55" t="str">
        <f>IF(DS82=0,"BOŞ",IF(DS82=1,"DERS",IF(DS82&gt;1,"ÇAKIŞMA")))</f>
        <v>BOŞ</v>
      </c>
      <c r="Q86" s="55" t="str">
        <f>IF(DS83=0,"BOŞ",IF(DS83=1,"DERS",IF(DS83&gt;1,"ÇAKIŞMA")))</f>
        <v>BOŞ</v>
      </c>
      <c r="R86" s="56" t="str">
        <f>IF(DS84=0,"BOŞ",IF(DS84=1,"DERS",IF(DS84&gt;1,"ÇAKIŞMA")))</f>
        <v>BOŞ</v>
      </c>
    </row>
    <row r="87" spans="1:124" ht="23.1" customHeight="1" thickBot="1" x14ac:dyDescent="0.3">
      <c r="A87" s="70"/>
      <c r="B87" s="16"/>
      <c r="C87" s="17"/>
      <c r="D87" s="16"/>
      <c r="E87" s="17"/>
      <c r="F87" s="16"/>
      <c r="G87" s="17"/>
      <c r="H87" s="16"/>
      <c r="I87" s="17"/>
      <c r="J87" s="16"/>
      <c r="K87" s="17"/>
      <c r="M87" s="83">
        <f t="shared" si="121"/>
        <v>0</v>
      </c>
      <c r="N87" s="57" t="str">
        <f>IF(DT80=0,"BOŞ",IF(DT80=1,"DERS",IF(DT80&gt;1,"ÇAKIŞMA")))</f>
        <v>BOŞ</v>
      </c>
      <c r="O87" s="57" t="str">
        <f>IF(DT81=0,"BOŞ",IF(DT81=1,"DERS",IF(DT81&gt;1,"ÇAKIŞMA")))</f>
        <v>BOŞ</v>
      </c>
      <c r="P87" s="57" t="str">
        <f>IF(DT82=0,"BOŞ",IF(DT82=1,"DERS",IF(DT82&gt;1,"ÇAKIŞMA")))</f>
        <v>BOŞ</v>
      </c>
      <c r="Q87" s="57" t="str">
        <f>IF(DT83=0,"BOŞ",IF(DT83=1,"DERS",IF(DT83&gt;1,"ÇAKIŞMA")))</f>
        <v>BOŞ</v>
      </c>
      <c r="R87" s="58" t="str">
        <f>IF(DT84=0,"BOŞ",IF(DT84=1,"DERS",IF(DT84&gt;1,"ÇAKIŞMA")))</f>
        <v>BOŞ</v>
      </c>
    </row>
    <row r="88" spans="1:124" ht="23.1" customHeight="1" thickBot="1" x14ac:dyDescent="0.3">
      <c r="A88" s="68"/>
      <c r="B88" s="79"/>
      <c r="C88" s="68"/>
      <c r="D88" s="79"/>
      <c r="E88" s="68"/>
      <c r="F88" s="79"/>
      <c r="G88" s="68"/>
      <c r="H88" s="79"/>
      <c r="I88" s="68"/>
      <c r="J88" s="79"/>
      <c r="K88" s="68"/>
      <c r="M88" s="64"/>
      <c r="N88" s="59"/>
      <c r="O88" s="59"/>
      <c r="P88" s="59"/>
      <c r="Q88" s="59"/>
      <c r="R88" s="59"/>
    </row>
    <row r="89" spans="1:124" ht="23.1" customHeight="1" thickBot="1" x14ac:dyDescent="0.3">
      <c r="A89" s="166"/>
      <c r="B89" s="166"/>
      <c r="C89" s="166"/>
      <c r="D89" s="166"/>
      <c r="E89" s="166"/>
      <c r="F89" s="167"/>
      <c r="G89" s="167"/>
      <c r="H89" s="167"/>
      <c r="I89" s="168"/>
      <c r="J89" s="168"/>
      <c r="K89" s="168"/>
      <c r="M89" s="61"/>
      <c r="N89" s="169" t="s">
        <v>11</v>
      </c>
      <c r="O89" s="169"/>
      <c r="P89" s="169"/>
      <c r="Q89" s="169"/>
      <c r="R89" s="169"/>
      <c r="DL89" s="36">
        <f>A89</f>
        <v>0</v>
      </c>
      <c r="DM89" s="35"/>
      <c r="DN89" s="35"/>
      <c r="DO89" s="35"/>
      <c r="DP89" s="35"/>
      <c r="DQ89" s="152">
        <f>I89</f>
        <v>0</v>
      </c>
      <c r="DR89" s="152"/>
      <c r="DS89" s="152"/>
      <c r="DT89" s="153"/>
    </row>
    <row r="90" spans="1:124" ht="23.1" customHeight="1" thickBot="1" x14ac:dyDescent="0.3">
      <c r="A90" s="69"/>
      <c r="B90" s="170"/>
      <c r="C90" s="171"/>
      <c r="D90" s="170"/>
      <c r="E90" s="171"/>
      <c r="F90" s="170"/>
      <c r="G90" s="171"/>
      <c r="H90" s="170"/>
      <c r="I90" s="171"/>
      <c r="J90" s="170"/>
      <c r="K90" s="171"/>
      <c r="M90" s="62" t="s">
        <v>0</v>
      </c>
      <c r="N90" s="53" t="s">
        <v>6</v>
      </c>
      <c r="O90" s="53" t="s">
        <v>7</v>
      </c>
      <c r="P90" s="53" t="s">
        <v>8</v>
      </c>
      <c r="Q90" s="53" t="s">
        <v>9</v>
      </c>
      <c r="R90" s="54" t="s">
        <v>10</v>
      </c>
      <c r="DL90" s="38" t="s">
        <v>14</v>
      </c>
      <c r="DM90" s="26">
        <v>8</v>
      </c>
      <c r="DN90" s="25">
        <v>9</v>
      </c>
      <c r="DO90" s="25">
        <v>10</v>
      </c>
      <c r="DP90" s="25">
        <v>11</v>
      </c>
      <c r="DQ90" s="25">
        <v>13</v>
      </c>
      <c r="DR90" s="25">
        <v>14</v>
      </c>
      <c r="DS90" s="25">
        <v>15</v>
      </c>
      <c r="DT90" s="27">
        <v>16</v>
      </c>
    </row>
    <row r="91" spans="1:124" ht="23.1" customHeight="1" thickBot="1" x14ac:dyDescent="0.3">
      <c r="A91" s="78"/>
      <c r="B91" s="14"/>
      <c r="C91" s="15"/>
      <c r="D91" s="14"/>
      <c r="E91" s="15"/>
      <c r="F91" s="14"/>
      <c r="G91" s="15"/>
      <c r="H91" s="14"/>
      <c r="I91" s="15"/>
      <c r="J91" s="14"/>
      <c r="K91" s="15"/>
      <c r="M91" s="63">
        <f t="shared" ref="M91:M98" si="122">A91</f>
        <v>0</v>
      </c>
      <c r="N91" s="55" t="str">
        <f>IF(DM91=0,"BOŞ",IF(DM91=1,"DERS",IF(DM91&gt;1,"ÇAKIŞMA")))</f>
        <v>BOŞ</v>
      </c>
      <c r="O91" s="55" t="str">
        <f>IF(DM92=0,"BOŞ",IF(DM92=1,"DERS",IF(DM92&gt;1,"ÇAKIŞMA")))</f>
        <v>BOŞ</v>
      </c>
      <c r="P91" s="55" t="str">
        <f>IF(DM93=0,"BOŞ",IF(DM93=1,"DERS",IF(DM93&gt;1,"ÇAKIŞMA")))</f>
        <v>BOŞ</v>
      </c>
      <c r="Q91" s="55" t="str">
        <f>IF(DM94=0,"BOŞ",IF(DM94=1,"DERS",IF(DM94&gt;1,"ÇAKIŞMA")))</f>
        <v>BOŞ</v>
      </c>
      <c r="R91" s="56" t="str">
        <f>IF(DM95=0,"BOŞ",IF(DM95=1,"DERS",IF(DM95&gt;1,"ÇAKIŞMA")))</f>
        <v>BOŞ</v>
      </c>
      <c r="DL91" s="39" t="s">
        <v>13</v>
      </c>
      <c r="DM91" s="28">
        <f>IFERROR(VLOOKUP(C91,$T$3:$AH$60,2,0),0)</f>
        <v>0</v>
      </c>
      <c r="DN91" s="28">
        <f>IFERROR(VLOOKUP(C92,$T$3:$AH$60,3,0),0)</f>
        <v>0</v>
      </c>
      <c r="DO91" s="28">
        <f>IFERROR(VLOOKUP(C93,$T$3:$AH$60,4,0),0)</f>
        <v>0</v>
      </c>
      <c r="DP91" s="28">
        <f>IFERROR(VLOOKUP(C94,$T$3:$AH$60,5,0),0)</f>
        <v>0</v>
      </c>
      <c r="DQ91" s="28">
        <f>IFERROR(VLOOKUP(C95,$T$3:$AH$60,6,0),0)</f>
        <v>0</v>
      </c>
      <c r="DR91" s="28">
        <f>IFERROR(VLOOKUP(C96,$T$3:$AH$60,7,0),0)</f>
        <v>0</v>
      </c>
      <c r="DS91" s="28">
        <f>IFERROR(VLOOKUP(C97,$T$3:$AH$60,8,0),0)</f>
        <v>0</v>
      </c>
      <c r="DT91" s="37">
        <f>IFERROR(VLOOKUP(C98,$T$3:$AH$60,9,0),0)</f>
        <v>0</v>
      </c>
    </row>
    <row r="92" spans="1:124" ht="23.1" customHeight="1" thickBot="1" x14ac:dyDescent="0.3">
      <c r="A92" s="78"/>
      <c r="B92" s="14"/>
      <c r="C92" s="15"/>
      <c r="D92" s="14"/>
      <c r="E92" s="15"/>
      <c r="F92" s="14"/>
      <c r="G92" s="15"/>
      <c r="H92" s="14"/>
      <c r="I92" s="15"/>
      <c r="J92" s="14"/>
      <c r="K92" s="15"/>
      <c r="M92" s="63">
        <f t="shared" si="122"/>
        <v>0</v>
      </c>
      <c r="N92" s="55" t="str">
        <f>IF(DN91=0,"BOŞ",IF(DN91=1,"DERS",IF(DN91&gt;1,"ÇAKIŞMA")))</f>
        <v>BOŞ</v>
      </c>
      <c r="O92" s="55" t="str">
        <f>IF(DN92=0,"BOŞ",IF(DN92=1,"DERS",IF(DN92&gt;1,"ÇAKIŞMA")))</f>
        <v>BOŞ</v>
      </c>
      <c r="P92" s="55" t="str">
        <f>IF(DN93=0,"BOŞ",IF(DN93=1,"DERS",IF(DN93&gt;1,"ÇAKIŞMA")))</f>
        <v>BOŞ</v>
      </c>
      <c r="Q92" s="55" t="str">
        <f>IF(DN94=0,"BOŞ",IF(DN94=1,"DERS",IF(DN94&gt;1,"ÇAKIŞMA")))</f>
        <v>BOŞ</v>
      </c>
      <c r="R92" s="56" t="str">
        <f>IF(DN95=0,"BOŞ",IF(DN95=1,"DERS",IF(DN95&gt;1,"ÇAKIŞMA")))</f>
        <v>BOŞ</v>
      </c>
      <c r="DL92" s="39" t="s">
        <v>7</v>
      </c>
      <c r="DM92" s="28">
        <f>IFERROR(VLOOKUP(E91,$AJ$3:$AX$60,2,0),0)</f>
        <v>0</v>
      </c>
      <c r="DN92" s="28">
        <f>IFERROR(VLOOKUP(E92,$AJ$3:$AX$60,3,0),0)</f>
        <v>0</v>
      </c>
      <c r="DO92" s="28">
        <f>IFERROR(VLOOKUP(E93,$AJ$3:$AX$60,4,0),0)</f>
        <v>0</v>
      </c>
      <c r="DP92" s="28">
        <f>IFERROR(VLOOKUP(E94,$AJ$3:$AX$60,5,0),0)</f>
        <v>0</v>
      </c>
      <c r="DQ92" s="28">
        <f>IFERROR(VLOOKUP(E95,$AJ$3:$AX$60,6,0),0)</f>
        <v>0</v>
      </c>
      <c r="DR92" s="28">
        <f>IFERROR(VLOOKUP(E96,$AJ$3:$AX$60,7,0),0)</f>
        <v>0</v>
      </c>
      <c r="DS92" s="28">
        <f>IFERROR(VLOOKUP(E97,$AJ$3:$AX$60,8,0),0)</f>
        <v>0</v>
      </c>
      <c r="DT92" s="37">
        <f>IFERROR(VLOOKUP(E98,$AJ$3:$AX$60,9,0),0)</f>
        <v>0</v>
      </c>
    </row>
    <row r="93" spans="1:124" ht="23.1" customHeight="1" thickBot="1" x14ac:dyDescent="0.3">
      <c r="A93" s="78"/>
      <c r="B93" s="14"/>
      <c r="C93" s="15"/>
      <c r="D93" s="14"/>
      <c r="E93" s="15"/>
      <c r="F93" s="14"/>
      <c r="G93" s="15"/>
      <c r="H93" s="14"/>
      <c r="I93" s="15"/>
      <c r="J93" s="14"/>
      <c r="K93" s="15"/>
      <c r="M93" s="63">
        <f t="shared" si="122"/>
        <v>0</v>
      </c>
      <c r="N93" s="55" t="str">
        <f>IF(DO91=0,"BOŞ",IF(DO91=1,"DERS",IF(DO91&gt;1,"ÇAKIŞMA")))</f>
        <v>BOŞ</v>
      </c>
      <c r="O93" s="55" t="str">
        <f>IF(DO92=0,"BOŞ",IF(DO92=1,"DERS",IF(DO92&gt;1,"ÇAKIŞMA")))</f>
        <v>BOŞ</v>
      </c>
      <c r="P93" s="55" t="str">
        <f>IF(DO93=0,"BOŞ",IF(DO93=1,"DERS",IF(DO93&gt;1,"ÇAKIŞMA")))</f>
        <v>BOŞ</v>
      </c>
      <c r="Q93" s="55" t="str">
        <f>IF(DO94=0,"BOŞ",IF(DO94=1,"DERS",IF(DO94&gt;1,"ÇAKIŞMA")))</f>
        <v>BOŞ</v>
      </c>
      <c r="R93" s="56" t="str">
        <f>IF(DO95=0,"BOŞ",IF(DO95=1,"DERS",IF(DO95&gt;1,"ÇAKIŞMA")))</f>
        <v>BOŞ</v>
      </c>
      <c r="DL93" s="39" t="s">
        <v>8</v>
      </c>
      <c r="DM93" s="28">
        <f>IFERROR(VLOOKUP(G91,$AZ$3:$BN$60,2,0),0)</f>
        <v>0</v>
      </c>
      <c r="DN93" s="29">
        <f>IFERROR(VLOOKUP(G92,$AZ$3:$BN$60,3,0),0)</f>
        <v>0</v>
      </c>
      <c r="DO93" s="29">
        <f>IFERROR(VLOOKUP(G93,$AZ$3:$BN$60,4,0),0)</f>
        <v>0</v>
      </c>
      <c r="DP93" s="29">
        <f>IFERROR(VLOOKUP(G94,$AZ$3:$BN$60,5,0),0)</f>
        <v>0</v>
      </c>
      <c r="DQ93" s="29">
        <f>IFERROR(VLOOKUP(G95,$AZ$3:$BN$60,6,0),0)</f>
        <v>0</v>
      </c>
      <c r="DR93" s="29">
        <f>IFERROR(VLOOKUP(G96,$AZ$3:$BN$60,7,0),0)</f>
        <v>0</v>
      </c>
      <c r="DS93" s="29">
        <f>IFERROR(VLOOKUP(G97,$AZ$3:$BN$60,8,0),0)</f>
        <v>0</v>
      </c>
      <c r="DT93" s="33">
        <f>IFERROR(VLOOKUP(G98,$AZ$3:$BN$60,9,0),0)</f>
        <v>0</v>
      </c>
    </row>
    <row r="94" spans="1:124" ht="23.1" customHeight="1" thickBot="1" x14ac:dyDescent="0.3">
      <c r="A94" s="78"/>
      <c r="B94" s="14"/>
      <c r="C94" s="15"/>
      <c r="D94" s="14"/>
      <c r="E94" s="15"/>
      <c r="F94" s="14"/>
      <c r="G94" s="15"/>
      <c r="H94" s="14"/>
      <c r="I94" s="15"/>
      <c r="J94" s="14"/>
      <c r="K94" s="15"/>
      <c r="M94" s="63">
        <f t="shared" si="122"/>
        <v>0</v>
      </c>
      <c r="N94" s="55" t="str">
        <f>IF(DP91=0,"BOŞ",IF(DP91=1,"DERS",IF(DP91&gt;1,"ÇAKIŞMA")))</f>
        <v>BOŞ</v>
      </c>
      <c r="O94" s="55" t="str">
        <f>IF(DP92=0,"BOŞ",IF(DP92=1,"DERS",IF(DP92&gt;1,"ÇAKIŞMA")))</f>
        <v>BOŞ</v>
      </c>
      <c r="P94" s="55" t="str">
        <f>IF(DP93=0,"BOŞ",IF(DP93=1,"DERS",IF(DP93&gt;1,"ÇAKIŞMA")))</f>
        <v>BOŞ</v>
      </c>
      <c r="Q94" s="55" t="str">
        <f>IF(DP94=0,"BOŞ",IF(DP94=1,"DERS",IF(DP94&gt;1,"ÇAKIŞMA")))</f>
        <v>BOŞ</v>
      </c>
      <c r="R94" s="56" t="str">
        <f>IF(DP95=0,"BOŞ",IF(DP95=1,"DERS",IF(DP95&gt;1,"ÇAKIŞMA")))</f>
        <v>BOŞ</v>
      </c>
      <c r="DL94" s="39" t="s">
        <v>9</v>
      </c>
      <c r="DM94" s="28">
        <f>IFERROR(VLOOKUP(I91,$BP$3:$CD$60,2,0),0)</f>
        <v>0</v>
      </c>
      <c r="DN94" s="29">
        <f>IFERROR(VLOOKUP(I92,$BP$3:$CD$60,3,0),0)</f>
        <v>0</v>
      </c>
      <c r="DO94" s="29">
        <f>IFERROR(VLOOKUP(I93,$BP$3:$CD$60,4,0),0)</f>
        <v>0</v>
      </c>
      <c r="DP94" s="29">
        <f>IFERROR(VLOOKUP(I94,$BP$3:$CD$60,5,0),0)</f>
        <v>0</v>
      </c>
      <c r="DQ94" s="29">
        <f>IFERROR(VLOOKUP(I95,$BP$3:$CD$60,6,0),0)</f>
        <v>0</v>
      </c>
      <c r="DR94" s="29">
        <f>IFERROR(VLOOKUP(I96,$BP$3:$CD$60,7,0),0)</f>
        <v>0</v>
      </c>
      <c r="DS94" s="29">
        <f>IFERROR(VLOOKUP(I97,$BP$3:$CD$60,8,0),0)</f>
        <v>0</v>
      </c>
      <c r="DT94" s="33">
        <f>IFERROR(VLOOKUP(I98,$BP$3:$CD$60,9,0),0)</f>
        <v>0</v>
      </c>
    </row>
    <row r="95" spans="1:124" ht="23.1" customHeight="1" thickBot="1" x14ac:dyDescent="0.3">
      <c r="A95" s="78"/>
      <c r="B95" s="14"/>
      <c r="C95" s="15"/>
      <c r="D95" s="14"/>
      <c r="E95" s="15"/>
      <c r="F95" s="14"/>
      <c r="G95" s="15"/>
      <c r="H95" s="14"/>
      <c r="I95" s="15"/>
      <c r="J95" s="14"/>
      <c r="K95" s="15"/>
      <c r="M95" s="63">
        <f t="shared" si="122"/>
        <v>0</v>
      </c>
      <c r="N95" s="55" t="str">
        <f>IF(DQ91=0,"BOŞ",IF(DQ91=1,"DERS",IF(DQ91&gt;1,"ÇAKIŞMA")))</f>
        <v>BOŞ</v>
      </c>
      <c r="O95" s="55" t="str">
        <f>IF(DQ92=0,"BOŞ",IF(DQ92=1,"DERS",IF(DQ92&gt;1,"ÇAKIŞMA")))</f>
        <v>BOŞ</v>
      </c>
      <c r="P95" s="55" t="str">
        <f>IF(DQ93=0,"BOŞ",IF(DQ93=1,"DERS",IF(DQ93&gt;1,"ÇAKIŞMA")))</f>
        <v>BOŞ</v>
      </c>
      <c r="Q95" s="55" t="str">
        <f>IF(DQ94=0,"BOŞ",IF(DQ94=1,"DERS",IF(DQ94&gt;1,"ÇAKIŞMA")))</f>
        <v>BOŞ</v>
      </c>
      <c r="R95" s="56" t="str">
        <f>IF(DQ95=0,"BOŞ",IF(DQ95=1,"DERS",IF(DQ95&gt;1,"ÇAKIŞMA")))</f>
        <v>BOŞ</v>
      </c>
      <c r="DL95" s="40" t="s">
        <v>10</v>
      </c>
      <c r="DM95" s="30">
        <f>IFERROR(VLOOKUP(K91,$CF$3:$CT$60,2,0),0)</f>
        <v>0</v>
      </c>
      <c r="DN95" s="31">
        <f>IFERROR(VLOOKUP(K92,$CF$3:$CT$60,3,0),0)</f>
        <v>0</v>
      </c>
      <c r="DO95" s="31">
        <f>IFERROR(VLOOKUP(K93,$CF$3:$CT$60,4,0),0)</f>
        <v>0</v>
      </c>
      <c r="DP95" s="31">
        <f>IFERROR(VLOOKUP(K94,$CF$3:$CT$60,5,0),0)</f>
        <v>0</v>
      </c>
      <c r="DQ95" s="31">
        <f>IFERROR(VLOOKUP(K95,$CF$3:$CT$60,6,0),0)</f>
        <v>0</v>
      </c>
      <c r="DR95" s="31">
        <f>IFERROR(VLOOKUP(K96,$CF$3:$CT$60,7,0),0)</f>
        <v>0</v>
      </c>
      <c r="DS95" s="31">
        <f>IFERROR(VLOOKUP(K97,$CF$3:$CT$60,8,0),0)</f>
        <v>0</v>
      </c>
      <c r="DT95" s="34">
        <f>IFERROR(VLOOKUP(K98,$CF$3:$CT$60,9,0),0)</f>
        <v>0</v>
      </c>
    </row>
    <row r="96" spans="1:124" ht="23.1" customHeight="1" thickBot="1" x14ac:dyDescent="0.3">
      <c r="A96" s="78"/>
      <c r="B96" s="14"/>
      <c r="C96" s="15"/>
      <c r="D96" s="14"/>
      <c r="E96" s="15"/>
      <c r="F96" s="14"/>
      <c r="G96" s="15"/>
      <c r="H96" s="14"/>
      <c r="I96" s="15"/>
      <c r="J96" s="14"/>
      <c r="K96" s="15"/>
      <c r="M96" s="63">
        <f t="shared" si="122"/>
        <v>0</v>
      </c>
      <c r="N96" s="55" t="str">
        <f>IF(DR91=0,"BOŞ",IF(DR91=1,"DERS",IF(DR91&gt;1,"ÇAKIŞMA")))</f>
        <v>BOŞ</v>
      </c>
      <c r="O96" s="55" t="str">
        <f>IF(DR92=0,"BOŞ",IF(DR92=1,"DERS",IF(DR92&gt;1,"ÇAKIŞMA")))</f>
        <v>BOŞ</v>
      </c>
      <c r="P96" s="55" t="str">
        <f>IF(DR93=0,"BOŞ",IF(DR93=1,"DERS",IF(DR93&gt;1,"ÇAKIŞMA")))</f>
        <v>BOŞ</v>
      </c>
      <c r="Q96" s="55" t="str">
        <f>IF(DR94=0,"BOŞ",IF(DR94=1,"DERS",IF(DR94&gt;1,"ÇAKIŞMA")))</f>
        <v>BOŞ</v>
      </c>
      <c r="R96" s="56" t="str">
        <f>IF(DR95=0,"BOŞ",IF(DR95=1,"DERS",IF(DR95&gt;1,"ÇAKIŞMA")))</f>
        <v>BOŞ</v>
      </c>
    </row>
    <row r="97" spans="1:124" ht="23.1" customHeight="1" thickBot="1" x14ac:dyDescent="0.3">
      <c r="A97" s="78"/>
      <c r="B97" s="14"/>
      <c r="C97" s="15"/>
      <c r="D97" s="14"/>
      <c r="E97" s="15"/>
      <c r="F97" s="14"/>
      <c r="G97" s="15"/>
      <c r="H97" s="14"/>
      <c r="I97" s="15"/>
      <c r="J97" s="14"/>
      <c r="K97" s="15"/>
      <c r="M97" s="63">
        <f t="shared" si="122"/>
        <v>0</v>
      </c>
      <c r="N97" s="55" t="str">
        <f>IF(DS91=0,"BOŞ",IF(DS91=1,"DERS",IF(DS91&gt;1,"ÇAKIŞMA")))</f>
        <v>BOŞ</v>
      </c>
      <c r="O97" s="55" t="str">
        <f>IF(DS92=0,"BOŞ",IF(DS92=1,"DERS",IF(DS92&gt;1,"ÇAKIŞMA")))</f>
        <v>BOŞ</v>
      </c>
      <c r="P97" s="55" t="str">
        <f>IF(DS93=0,"BOŞ",IF(DS93=1,"DERS",IF(DS93&gt;1,"ÇAKIŞMA")))</f>
        <v>BOŞ</v>
      </c>
      <c r="Q97" s="55" t="str">
        <f>IF(DS94=0,"BOŞ",IF(DS94=1,"DERS",IF(DS94&gt;1,"ÇAKIŞMA")))</f>
        <v>BOŞ</v>
      </c>
      <c r="R97" s="56" t="str">
        <f>IF(DS95=0,"BOŞ",IF(DS95=1,"DERS",IF(DS95&gt;1,"ÇAKIŞMA")))</f>
        <v>BOŞ</v>
      </c>
    </row>
    <row r="98" spans="1:124" ht="23.1" customHeight="1" thickBot="1" x14ac:dyDescent="0.3">
      <c r="A98" s="70"/>
      <c r="B98" s="16"/>
      <c r="C98" s="17"/>
      <c r="D98" s="16"/>
      <c r="E98" s="17"/>
      <c r="F98" s="16"/>
      <c r="G98" s="17"/>
      <c r="H98" s="16"/>
      <c r="I98" s="17"/>
      <c r="J98" s="16"/>
      <c r="K98" s="17"/>
      <c r="M98" s="83">
        <f t="shared" si="122"/>
        <v>0</v>
      </c>
      <c r="N98" s="57" t="str">
        <f>IF(DT91=0,"BOŞ",IF(DT91=1,"DERS",IF(DT91&gt;1,"ÇAKIŞMA")))</f>
        <v>BOŞ</v>
      </c>
      <c r="O98" s="57" t="str">
        <f>IF(DT92=0,"BOŞ",IF(DT92=1,"DERS",IF(DT92&gt;1,"ÇAKIŞMA")))</f>
        <v>BOŞ</v>
      </c>
      <c r="P98" s="57" t="str">
        <f>IF(DT93=0,"BOŞ",IF(DT93=1,"DERS",IF(DT93&gt;1,"ÇAKIŞMA")))</f>
        <v>BOŞ</v>
      </c>
      <c r="Q98" s="57" t="str">
        <f>IF(DT94=0,"BOŞ",IF(DT94=1,"DERS",IF(DT94&gt;1,"ÇAKIŞMA")))</f>
        <v>BOŞ</v>
      </c>
      <c r="R98" s="58" t="str">
        <f>IF(DT95=0,"BOŞ",IF(DT95=1,"DERS",IF(DT95&gt;1,"ÇAKIŞMA")))</f>
        <v>BOŞ</v>
      </c>
    </row>
    <row r="99" spans="1:124" ht="23.1" customHeight="1" thickBot="1" x14ac:dyDescent="0.3">
      <c r="A99" s="68"/>
      <c r="B99" s="79"/>
      <c r="C99" s="68"/>
      <c r="D99" s="79"/>
      <c r="E99" s="68"/>
      <c r="F99" s="79"/>
      <c r="G99" s="68"/>
      <c r="H99" s="79"/>
      <c r="I99" s="68"/>
      <c r="J99" s="79"/>
      <c r="K99" s="68"/>
      <c r="M99" s="64"/>
      <c r="N99" s="59"/>
      <c r="O99" s="59"/>
      <c r="P99" s="59"/>
      <c r="Q99" s="59"/>
      <c r="R99" s="59"/>
    </row>
    <row r="100" spans="1:124" ht="23.1" customHeight="1" thickBot="1" x14ac:dyDescent="0.3">
      <c r="A100" s="166"/>
      <c r="B100" s="166"/>
      <c r="C100" s="166"/>
      <c r="D100" s="166"/>
      <c r="E100" s="166"/>
      <c r="F100" s="167"/>
      <c r="G100" s="167"/>
      <c r="H100" s="167"/>
      <c r="I100" s="168"/>
      <c r="J100" s="168"/>
      <c r="K100" s="168"/>
      <c r="M100" s="61"/>
      <c r="N100" s="169" t="s">
        <v>11</v>
      </c>
      <c r="O100" s="169"/>
      <c r="P100" s="169"/>
      <c r="Q100" s="169"/>
      <c r="R100" s="169"/>
      <c r="DL100" s="36">
        <f>A100</f>
        <v>0</v>
      </c>
      <c r="DM100" s="35"/>
      <c r="DN100" s="35"/>
      <c r="DO100" s="35"/>
      <c r="DP100" s="35"/>
      <c r="DQ100" s="152">
        <f>I100</f>
        <v>0</v>
      </c>
      <c r="DR100" s="152"/>
      <c r="DS100" s="152"/>
      <c r="DT100" s="153"/>
    </row>
    <row r="101" spans="1:124" ht="23.1" customHeight="1" thickBot="1" x14ac:dyDescent="0.3">
      <c r="A101" s="69"/>
      <c r="B101" s="170"/>
      <c r="C101" s="171"/>
      <c r="D101" s="170"/>
      <c r="E101" s="171"/>
      <c r="F101" s="170"/>
      <c r="G101" s="171"/>
      <c r="H101" s="170"/>
      <c r="I101" s="171"/>
      <c r="J101" s="170"/>
      <c r="K101" s="171"/>
      <c r="M101" s="62" t="s">
        <v>0</v>
      </c>
      <c r="N101" s="53" t="s">
        <v>6</v>
      </c>
      <c r="O101" s="53" t="s">
        <v>7</v>
      </c>
      <c r="P101" s="53" t="s">
        <v>8</v>
      </c>
      <c r="Q101" s="53" t="s">
        <v>9</v>
      </c>
      <c r="R101" s="54" t="s">
        <v>10</v>
      </c>
      <c r="DL101" s="38" t="s">
        <v>14</v>
      </c>
      <c r="DM101" s="26">
        <v>8</v>
      </c>
      <c r="DN101" s="25">
        <v>9</v>
      </c>
      <c r="DO101" s="25">
        <v>10</v>
      </c>
      <c r="DP101" s="25">
        <v>11</v>
      </c>
      <c r="DQ101" s="25">
        <v>13</v>
      </c>
      <c r="DR101" s="25">
        <v>14</v>
      </c>
      <c r="DS101" s="25">
        <v>15</v>
      </c>
      <c r="DT101" s="27">
        <v>16</v>
      </c>
    </row>
    <row r="102" spans="1:124" ht="23.1" customHeight="1" thickBot="1" x14ac:dyDescent="0.3">
      <c r="A102" s="78"/>
      <c r="B102" s="14"/>
      <c r="C102" s="15"/>
      <c r="D102" s="14"/>
      <c r="E102" s="15"/>
      <c r="F102" s="14"/>
      <c r="G102" s="15"/>
      <c r="H102" s="14"/>
      <c r="I102" s="15"/>
      <c r="J102" s="14"/>
      <c r="K102" s="15"/>
      <c r="M102" s="63">
        <f t="shared" ref="M102:M109" si="123">A102</f>
        <v>0</v>
      </c>
      <c r="N102" s="55" t="str">
        <f>IF(DM102=0,"BOŞ",IF(DM102=1,"DERS",IF(DM102&gt;1,"ÇAKIŞMA")))</f>
        <v>BOŞ</v>
      </c>
      <c r="O102" s="55" t="str">
        <f>IF(DM103=0,"BOŞ",IF(DM103=1,"DERS",IF(DM103&gt;1,"ÇAKIŞMA")))</f>
        <v>BOŞ</v>
      </c>
      <c r="P102" s="55" t="str">
        <f>IF(DM104=0,"BOŞ",IF(DM104=1,"DERS",IF(DM104&gt;1,"ÇAKIŞMA")))</f>
        <v>BOŞ</v>
      </c>
      <c r="Q102" s="55" t="str">
        <f>IF(DM105=0,"BOŞ",IF(DM105=1,"DERS",IF(DM105&gt;1,"ÇAKIŞMA")))</f>
        <v>BOŞ</v>
      </c>
      <c r="R102" s="56" t="str">
        <f>IF(DM106=0,"BOŞ",IF(DM106=1,"DERS",IF(DM106&gt;1,"ÇAKIŞMA")))</f>
        <v>BOŞ</v>
      </c>
      <c r="DL102" s="39" t="s">
        <v>13</v>
      </c>
      <c r="DM102" s="28">
        <f>IFERROR(VLOOKUP(C102,$T$3:$AH$60,2,0),0)</f>
        <v>0</v>
      </c>
      <c r="DN102" s="28">
        <f>IFERROR(VLOOKUP(C103,$T$3:$AH$60,3,0),0)</f>
        <v>0</v>
      </c>
      <c r="DO102" s="28">
        <f>IFERROR(VLOOKUP(C104,$T$3:$AH$60,4,0),0)</f>
        <v>0</v>
      </c>
      <c r="DP102" s="28">
        <f>IFERROR(VLOOKUP(C105,$T$3:$AH$60,5,0),0)</f>
        <v>0</v>
      </c>
      <c r="DQ102" s="28">
        <f>IFERROR(VLOOKUP(C106,$T$3:$AH$60,6,0),0)</f>
        <v>0</v>
      </c>
      <c r="DR102" s="28">
        <f>IFERROR(VLOOKUP(C107,$T$3:$AH$60,7,0),0)</f>
        <v>0</v>
      </c>
      <c r="DS102" s="28">
        <f>IFERROR(VLOOKUP(C108,$T$3:$AH$60,8,0),0)</f>
        <v>0</v>
      </c>
      <c r="DT102" s="37">
        <f>IFERROR(VLOOKUP(C109,$T$3:$AH$60,9,0),0)</f>
        <v>0</v>
      </c>
    </row>
    <row r="103" spans="1:124" ht="23.1" customHeight="1" thickBot="1" x14ac:dyDescent="0.3">
      <c r="A103" s="78"/>
      <c r="B103" s="14"/>
      <c r="C103" s="15"/>
      <c r="D103" s="14"/>
      <c r="E103" s="15"/>
      <c r="F103" s="14"/>
      <c r="G103" s="15"/>
      <c r="H103" s="14"/>
      <c r="I103" s="15"/>
      <c r="J103" s="14"/>
      <c r="K103" s="15"/>
      <c r="M103" s="63">
        <f t="shared" si="123"/>
        <v>0</v>
      </c>
      <c r="N103" s="55" t="str">
        <f>IF(DN102=0,"BOŞ",IF(DN102=1,"DERS",IF(DN102&gt;1,"ÇAKIŞMA")))</f>
        <v>BOŞ</v>
      </c>
      <c r="O103" s="55" t="str">
        <f>IF(DN103=0,"BOŞ",IF(DN103=1,"DERS",IF(DN103&gt;1,"ÇAKIŞMA")))</f>
        <v>BOŞ</v>
      </c>
      <c r="P103" s="55" t="str">
        <f>IF(DN104=0,"BOŞ",IF(DN104=1,"DERS",IF(DN104&gt;1,"ÇAKIŞMA")))</f>
        <v>BOŞ</v>
      </c>
      <c r="Q103" s="55" t="str">
        <f>IF(DN105=0,"BOŞ",IF(DN105=1,"DERS",IF(DN105&gt;1,"ÇAKIŞMA")))</f>
        <v>BOŞ</v>
      </c>
      <c r="R103" s="56" t="str">
        <f>IF(DN106=0,"BOŞ",IF(DN106=1,"DERS",IF(DN106&gt;1,"ÇAKIŞMA")))</f>
        <v>BOŞ</v>
      </c>
      <c r="DL103" s="39" t="s">
        <v>7</v>
      </c>
      <c r="DM103" s="28">
        <f>IFERROR(VLOOKUP(E102,$AJ$3:$AX$60,2,0),0)</f>
        <v>0</v>
      </c>
      <c r="DN103" s="28">
        <f>IFERROR(VLOOKUP(E103,$AJ$3:$AX$60,3,0),0)</f>
        <v>0</v>
      </c>
      <c r="DO103" s="28">
        <f>IFERROR(VLOOKUP(E104,$AJ$3:$AX$60,4,0),0)</f>
        <v>0</v>
      </c>
      <c r="DP103" s="28">
        <f>IFERROR(VLOOKUP(E105,$AJ$3:$AX$60,5,0),0)</f>
        <v>0</v>
      </c>
      <c r="DQ103" s="28">
        <f>IFERROR(VLOOKUP(E106,$AJ$3:$AX$60,6,0),0)</f>
        <v>0</v>
      </c>
      <c r="DR103" s="28">
        <f>IFERROR(VLOOKUP(E107,$AJ$3:$AX$60,7,0),0)</f>
        <v>0</v>
      </c>
      <c r="DS103" s="28">
        <f>IFERROR(VLOOKUP(E108,$AJ$3:$AX$60,8,0),0)</f>
        <v>0</v>
      </c>
      <c r="DT103" s="37">
        <f>IFERROR(VLOOKUP(E109,$AJ$3:$AX$60,9,0),0)</f>
        <v>0</v>
      </c>
    </row>
    <row r="104" spans="1:124" ht="23.1" customHeight="1" thickBot="1" x14ac:dyDescent="0.3">
      <c r="A104" s="78"/>
      <c r="B104" s="14"/>
      <c r="C104" s="15"/>
      <c r="D104" s="14"/>
      <c r="E104" s="15"/>
      <c r="F104" s="14"/>
      <c r="G104" s="15"/>
      <c r="H104" s="14"/>
      <c r="I104" s="15"/>
      <c r="J104" s="14"/>
      <c r="K104" s="15"/>
      <c r="M104" s="63">
        <f t="shared" si="123"/>
        <v>0</v>
      </c>
      <c r="N104" s="55" t="str">
        <f>IF(DO102=0,"BOŞ",IF(DO102=1,"DERS",IF(DO102&gt;1,"ÇAKIŞMA")))</f>
        <v>BOŞ</v>
      </c>
      <c r="O104" s="55" t="str">
        <f>IF(DO103=0,"BOŞ",IF(DO103=1,"DERS",IF(DO103&gt;1,"ÇAKIŞMA")))</f>
        <v>BOŞ</v>
      </c>
      <c r="P104" s="55" t="str">
        <f>IF(DO104=0,"BOŞ",IF(DO104=1,"DERS",IF(DO104&gt;1,"ÇAKIŞMA")))</f>
        <v>BOŞ</v>
      </c>
      <c r="Q104" s="55" t="str">
        <f>IF(DO105=0,"BOŞ",IF(DO105=1,"DERS",IF(DO105&gt;1,"ÇAKIŞMA")))</f>
        <v>BOŞ</v>
      </c>
      <c r="R104" s="56" t="str">
        <f>IF(DO106=0,"BOŞ",IF(DO106=1,"DERS",IF(DO106&gt;1,"ÇAKIŞMA")))</f>
        <v>BOŞ</v>
      </c>
      <c r="DL104" s="39" t="s">
        <v>8</v>
      </c>
      <c r="DM104" s="28">
        <f>IFERROR(VLOOKUP(G102,$AZ$3:$BN$60,2,0),0)</f>
        <v>0</v>
      </c>
      <c r="DN104" s="29">
        <f>IFERROR(VLOOKUP(G103,$AZ$3:$BN$60,3,0),0)</f>
        <v>0</v>
      </c>
      <c r="DO104" s="29">
        <f>IFERROR(VLOOKUP(G104,$AZ$3:$BN$60,4,0),0)</f>
        <v>0</v>
      </c>
      <c r="DP104" s="29">
        <f>IFERROR(VLOOKUP(G105,$AZ$3:$BN$60,5,0),0)</f>
        <v>0</v>
      </c>
      <c r="DQ104" s="29">
        <f>IFERROR(VLOOKUP(G106,$AZ$3:$BN$60,6,0),0)</f>
        <v>0</v>
      </c>
      <c r="DR104" s="29">
        <f>IFERROR(VLOOKUP(G107,$AZ$3:$BN$60,7,0),0)</f>
        <v>0</v>
      </c>
      <c r="DS104" s="29">
        <f>IFERROR(VLOOKUP(G108,$AZ$3:$BN$60,8,0),0)</f>
        <v>0</v>
      </c>
      <c r="DT104" s="33">
        <f>IFERROR(VLOOKUP(G109,$AZ$3:$BN$60,9,0),0)</f>
        <v>0</v>
      </c>
    </row>
    <row r="105" spans="1:124" ht="23.1" customHeight="1" thickBot="1" x14ac:dyDescent="0.3">
      <c r="A105" s="78"/>
      <c r="B105" s="14"/>
      <c r="C105" s="15"/>
      <c r="D105" s="14"/>
      <c r="E105" s="15"/>
      <c r="F105" s="14"/>
      <c r="G105" s="15"/>
      <c r="H105" s="14"/>
      <c r="I105" s="15"/>
      <c r="J105" s="14"/>
      <c r="K105" s="15"/>
      <c r="M105" s="63">
        <f t="shared" si="123"/>
        <v>0</v>
      </c>
      <c r="N105" s="55" t="str">
        <f>IF(DP102=0,"BOŞ",IF(DP102=1,"DERS",IF(DP102&gt;1,"ÇAKIŞMA")))</f>
        <v>BOŞ</v>
      </c>
      <c r="O105" s="55" t="str">
        <f>IF(DP103=0,"BOŞ",IF(DP103=1,"DERS",IF(DP103&gt;1,"ÇAKIŞMA")))</f>
        <v>BOŞ</v>
      </c>
      <c r="P105" s="55" t="str">
        <f>IF(DP104=0,"BOŞ",IF(DP104=1,"DERS",IF(DP104&gt;1,"ÇAKIŞMA")))</f>
        <v>BOŞ</v>
      </c>
      <c r="Q105" s="55" t="str">
        <f>IF(DP105=0,"BOŞ",IF(DP105=1,"DERS",IF(DP105&gt;1,"ÇAKIŞMA")))</f>
        <v>BOŞ</v>
      </c>
      <c r="R105" s="56" t="str">
        <f>IF(DP106=0,"BOŞ",IF(DP106=1,"DERS",IF(DP106&gt;1,"ÇAKIŞMA")))</f>
        <v>BOŞ</v>
      </c>
      <c r="DL105" s="39" t="s">
        <v>9</v>
      </c>
      <c r="DM105" s="28">
        <f>IFERROR(VLOOKUP(I102,$BP$3:$CD$60,2,0),0)</f>
        <v>0</v>
      </c>
      <c r="DN105" s="29">
        <f>IFERROR(VLOOKUP(I103,$BP$3:$CD$60,3,0),0)</f>
        <v>0</v>
      </c>
      <c r="DO105" s="29">
        <f>IFERROR(VLOOKUP(I104,$BP$3:$CD$60,4,0),0)</f>
        <v>0</v>
      </c>
      <c r="DP105" s="29">
        <f>IFERROR(VLOOKUP(I105,$BP$3:$CD$60,5,0),0)</f>
        <v>0</v>
      </c>
      <c r="DQ105" s="29">
        <f>IFERROR(VLOOKUP(I106,$BP$3:$CD$60,6,0),0)</f>
        <v>0</v>
      </c>
      <c r="DR105" s="29">
        <f>IFERROR(VLOOKUP(I107,$BP$3:$CD$60,7,0),0)</f>
        <v>0</v>
      </c>
      <c r="DS105" s="29">
        <f>IFERROR(VLOOKUP(I108,$BP$3:$CD$60,8,0),0)</f>
        <v>0</v>
      </c>
      <c r="DT105" s="33">
        <f>IFERROR(VLOOKUP(I109,$BP$3:$CD$60,9,0),0)</f>
        <v>0</v>
      </c>
    </row>
    <row r="106" spans="1:124" ht="23.1" customHeight="1" thickBot="1" x14ac:dyDescent="0.3">
      <c r="A106" s="78"/>
      <c r="B106" s="14"/>
      <c r="C106" s="15"/>
      <c r="D106" s="14"/>
      <c r="E106" s="15"/>
      <c r="F106" s="14"/>
      <c r="G106" s="15"/>
      <c r="H106" s="14"/>
      <c r="I106" s="15"/>
      <c r="J106" s="14"/>
      <c r="K106" s="15"/>
      <c r="M106" s="63">
        <f t="shared" si="123"/>
        <v>0</v>
      </c>
      <c r="N106" s="55" t="str">
        <f>IF(DQ102=0,"BOŞ",IF(DQ102=1,"DERS",IF(DQ102&gt;1,"ÇAKIŞMA")))</f>
        <v>BOŞ</v>
      </c>
      <c r="O106" s="55" t="str">
        <f>IF(DQ103=0,"BOŞ",IF(DQ103=1,"DERS",IF(DQ103&gt;1,"ÇAKIŞMA")))</f>
        <v>BOŞ</v>
      </c>
      <c r="P106" s="55" t="str">
        <f>IF(DQ104=0,"BOŞ",IF(DQ104=1,"DERS",IF(DQ104&gt;1,"ÇAKIŞMA")))</f>
        <v>BOŞ</v>
      </c>
      <c r="Q106" s="55" t="str">
        <f>IF(DQ105=0,"BOŞ",IF(DQ105=1,"DERS",IF(DQ105&gt;1,"ÇAKIŞMA")))</f>
        <v>BOŞ</v>
      </c>
      <c r="R106" s="56" t="str">
        <f>IF(DQ106=0,"BOŞ",IF(DQ106=1,"DERS",IF(DQ106&gt;1,"ÇAKIŞMA")))</f>
        <v>BOŞ</v>
      </c>
      <c r="DL106" s="40" t="s">
        <v>10</v>
      </c>
      <c r="DM106" s="30">
        <f>IFERROR(VLOOKUP(K102,$CF$3:$CT$60,2,0),0)</f>
        <v>0</v>
      </c>
      <c r="DN106" s="31">
        <f>IFERROR(VLOOKUP(K103,$CF$3:$CT$60,3,0),0)</f>
        <v>0</v>
      </c>
      <c r="DO106" s="31">
        <f>IFERROR(VLOOKUP(K104,$CF$3:$CT$60,4,0),0)</f>
        <v>0</v>
      </c>
      <c r="DP106" s="31">
        <f>IFERROR(VLOOKUP(K105,$CF$3:$CT$60,5,0),0)</f>
        <v>0</v>
      </c>
      <c r="DQ106" s="31">
        <f>IFERROR(VLOOKUP(K106,$CF$3:$CT$60,6,0),0)</f>
        <v>0</v>
      </c>
      <c r="DR106" s="31">
        <f>IFERROR(VLOOKUP(K107,$CF$3:$CT$60,7,0),0)</f>
        <v>0</v>
      </c>
      <c r="DS106" s="31">
        <f>IFERROR(VLOOKUP(K108,$CF$3:$CT$60,8,0),0)</f>
        <v>0</v>
      </c>
      <c r="DT106" s="34">
        <f>IFERROR(VLOOKUP(K109,$CF$3:$CT$60,9,0),0)</f>
        <v>0</v>
      </c>
    </row>
    <row r="107" spans="1:124" ht="23.1" customHeight="1" thickBot="1" x14ac:dyDescent="0.3">
      <c r="A107" s="78"/>
      <c r="B107" s="14"/>
      <c r="C107" s="15"/>
      <c r="D107" s="14"/>
      <c r="E107" s="15"/>
      <c r="F107" s="14"/>
      <c r="G107" s="15"/>
      <c r="H107" s="14"/>
      <c r="I107" s="15"/>
      <c r="J107" s="14"/>
      <c r="K107" s="15"/>
      <c r="M107" s="63">
        <f t="shared" si="123"/>
        <v>0</v>
      </c>
      <c r="N107" s="55" t="str">
        <f>IF(DR102=0,"BOŞ",IF(DR102=1,"DERS",IF(DR102&gt;1,"ÇAKIŞMA")))</f>
        <v>BOŞ</v>
      </c>
      <c r="O107" s="55" t="str">
        <f>IF(DR103=0,"BOŞ",IF(DR103=1,"DERS",IF(DR103&gt;1,"ÇAKIŞMA")))</f>
        <v>BOŞ</v>
      </c>
      <c r="P107" s="55" t="str">
        <f>IF(DR104=0,"BOŞ",IF(DR104=1,"DERS",IF(DR104&gt;1,"ÇAKIŞMA")))</f>
        <v>BOŞ</v>
      </c>
      <c r="Q107" s="55" t="str">
        <f>IF(DR105=0,"BOŞ",IF(DR105=1,"DERS",IF(DR105&gt;1,"ÇAKIŞMA")))</f>
        <v>BOŞ</v>
      </c>
      <c r="R107" s="56" t="str">
        <f>IF(DR106=0,"BOŞ",IF(DR106=1,"DERS",IF(DR106&gt;1,"ÇAKIŞMA")))</f>
        <v>BOŞ</v>
      </c>
    </row>
    <row r="108" spans="1:124" ht="23.1" customHeight="1" thickBot="1" x14ac:dyDescent="0.3">
      <c r="A108" s="78"/>
      <c r="B108" s="14"/>
      <c r="C108" s="15"/>
      <c r="D108" s="14"/>
      <c r="E108" s="15"/>
      <c r="F108" s="14"/>
      <c r="G108" s="15"/>
      <c r="H108" s="14"/>
      <c r="I108" s="15"/>
      <c r="J108" s="14"/>
      <c r="K108" s="15"/>
      <c r="M108" s="63">
        <f t="shared" si="123"/>
        <v>0</v>
      </c>
      <c r="N108" s="55" t="str">
        <f>IF(DS102=0,"BOŞ",IF(DS102=1,"DERS",IF(DS102&gt;1,"ÇAKIŞMA")))</f>
        <v>BOŞ</v>
      </c>
      <c r="O108" s="55" t="str">
        <f>IF(DS103=0,"BOŞ",IF(DS103=1,"DERS",IF(DS103&gt;1,"ÇAKIŞMA")))</f>
        <v>BOŞ</v>
      </c>
      <c r="P108" s="55" t="str">
        <f>IF(DS104=0,"BOŞ",IF(DS104=1,"DERS",IF(DS104&gt;1,"ÇAKIŞMA")))</f>
        <v>BOŞ</v>
      </c>
      <c r="Q108" s="55" t="str">
        <f>IF(DS105=0,"BOŞ",IF(DS105=1,"DERS",IF(DS105&gt;1,"ÇAKIŞMA")))</f>
        <v>BOŞ</v>
      </c>
      <c r="R108" s="56" t="str">
        <f>IF(DS106=0,"BOŞ",IF(DS106=1,"DERS",IF(DS106&gt;1,"ÇAKIŞMA")))</f>
        <v>BOŞ</v>
      </c>
    </row>
    <row r="109" spans="1:124" ht="23.1" customHeight="1" thickBot="1" x14ac:dyDescent="0.3">
      <c r="A109" s="70"/>
      <c r="B109" s="16"/>
      <c r="C109" s="17"/>
      <c r="D109" s="16"/>
      <c r="E109" s="17"/>
      <c r="F109" s="16"/>
      <c r="G109" s="17"/>
      <c r="H109" s="16"/>
      <c r="I109" s="17"/>
      <c r="J109" s="16"/>
      <c r="K109" s="17"/>
      <c r="M109" s="83">
        <f t="shared" si="123"/>
        <v>0</v>
      </c>
      <c r="N109" s="57" t="str">
        <f>IF(DT102=0,"BOŞ",IF(DT102=1,"DERS",IF(DT102&gt;1,"ÇAKIŞMA")))</f>
        <v>BOŞ</v>
      </c>
      <c r="O109" s="57" t="str">
        <f>IF(DT103=0,"BOŞ",IF(DT103=1,"DERS",IF(DT103&gt;1,"ÇAKIŞMA")))</f>
        <v>BOŞ</v>
      </c>
      <c r="P109" s="57" t="str">
        <f>IF(DT104=0,"BOŞ",IF(DT104=1,"DERS",IF(DT104&gt;1,"ÇAKIŞMA")))</f>
        <v>BOŞ</v>
      </c>
      <c r="Q109" s="57" t="str">
        <f>IF(DT105=0,"BOŞ",IF(DT105=1,"DERS",IF(DT105&gt;1,"ÇAKIŞMA")))</f>
        <v>BOŞ</v>
      </c>
      <c r="R109" s="58" t="str">
        <f>IF(DT106=0,"BOŞ",IF(DT106=1,"DERS",IF(DT106&gt;1,"ÇAKIŞMA")))</f>
        <v>BOŞ</v>
      </c>
    </row>
    <row r="110" spans="1:124" ht="23.1" customHeight="1" thickBot="1" x14ac:dyDescent="0.3">
      <c r="A110" s="68"/>
      <c r="B110" s="79"/>
      <c r="C110" s="68"/>
      <c r="D110" s="79"/>
      <c r="E110" s="68"/>
      <c r="F110" s="79"/>
      <c r="G110" s="68"/>
      <c r="H110" s="79"/>
      <c r="I110" s="68"/>
      <c r="J110" s="79"/>
      <c r="K110" s="68"/>
      <c r="M110" s="64"/>
      <c r="N110" s="59"/>
      <c r="O110" s="59"/>
      <c r="P110" s="59"/>
      <c r="Q110" s="59"/>
      <c r="R110" s="59"/>
    </row>
    <row r="111" spans="1:124" ht="23.1" customHeight="1" thickBot="1" x14ac:dyDescent="0.3">
      <c r="A111" s="166"/>
      <c r="B111" s="166"/>
      <c r="C111" s="166"/>
      <c r="D111" s="166"/>
      <c r="E111" s="166"/>
      <c r="F111" s="167"/>
      <c r="G111" s="167"/>
      <c r="H111" s="167"/>
      <c r="I111" s="168"/>
      <c r="J111" s="168"/>
      <c r="K111" s="168"/>
      <c r="M111" s="61"/>
      <c r="N111" s="169" t="s">
        <v>11</v>
      </c>
      <c r="O111" s="169"/>
      <c r="P111" s="169"/>
      <c r="Q111" s="169"/>
      <c r="R111" s="169"/>
      <c r="DL111" s="36">
        <f>A111</f>
        <v>0</v>
      </c>
      <c r="DM111" s="35"/>
      <c r="DN111" s="35"/>
      <c r="DO111" s="35"/>
      <c r="DP111" s="35"/>
      <c r="DQ111" s="152">
        <f>I111</f>
        <v>0</v>
      </c>
      <c r="DR111" s="152"/>
      <c r="DS111" s="152"/>
      <c r="DT111" s="153"/>
    </row>
    <row r="112" spans="1:124" ht="23.1" customHeight="1" thickBot="1" x14ac:dyDescent="0.3">
      <c r="A112" s="69"/>
      <c r="B112" s="170"/>
      <c r="C112" s="171"/>
      <c r="D112" s="170"/>
      <c r="E112" s="171"/>
      <c r="F112" s="170"/>
      <c r="G112" s="171"/>
      <c r="H112" s="170"/>
      <c r="I112" s="171"/>
      <c r="J112" s="170"/>
      <c r="K112" s="171"/>
      <c r="M112" s="62" t="s">
        <v>0</v>
      </c>
      <c r="N112" s="53" t="s">
        <v>6</v>
      </c>
      <c r="O112" s="53" t="s">
        <v>7</v>
      </c>
      <c r="P112" s="53" t="s">
        <v>8</v>
      </c>
      <c r="Q112" s="53" t="s">
        <v>9</v>
      </c>
      <c r="R112" s="54" t="s">
        <v>10</v>
      </c>
      <c r="DL112" s="38" t="s">
        <v>14</v>
      </c>
      <c r="DM112" s="26">
        <v>8</v>
      </c>
      <c r="DN112" s="25">
        <v>9</v>
      </c>
      <c r="DO112" s="25">
        <v>10</v>
      </c>
      <c r="DP112" s="25">
        <v>11</v>
      </c>
      <c r="DQ112" s="25">
        <v>13</v>
      </c>
      <c r="DR112" s="25">
        <v>14</v>
      </c>
      <c r="DS112" s="25">
        <v>15</v>
      </c>
      <c r="DT112" s="27">
        <v>16</v>
      </c>
    </row>
    <row r="113" spans="1:124" ht="23.1" customHeight="1" thickBot="1" x14ac:dyDescent="0.3">
      <c r="A113" s="78"/>
      <c r="B113" s="14"/>
      <c r="C113" s="15"/>
      <c r="D113" s="14"/>
      <c r="E113" s="15"/>
      <c r="F113" s="14"/>
      <c r="G113" s="15"/>
      <c r="H113" s="14"/>
      <c r="I113" s="15"/>
      <c r="J113" s="14"/>
      <c r="K113" s="15"/>
      <c r="M113" s="63">
        <f t="shared" ref="M113:M120" si="124">A113</f>
        <v>0</v>
      </c>
      <c r="N113" s="55" t="str">
        <f>IF(DM113=0,"BOŞ",IF(DM113=1,"DERS",IF(DM113&gt;1,"ÇAKIŞMA")))</f>
        <v>BOŞ</v>
      </c>
      <c r="O113" s="55" t="str">
        <f>IF(DM114=0,"BOŞ",IF(DM114=1,"DERS",IF(DM114&gt;1,"ÇAKIŞMA")))</f>
        <v>BOŞ</v>
      </c>
      <c r="P113" s="55" t="str">
        <f>IF(DM115=0,"BOŞ",IF(DM115=1,"DERS",IF(DM115&gt;1,"ÇAKIŞMA")))</f>
        <v>BOŞ</v>
      </c>
      <c r="Q113" s="55" t="str">
        <f>IF(DM116=0,"BOŞ",IF(DM116=1,"DERS",IF(DM116&gt;1,"ÇAKIŞMA")))</f>
        <v>BOŞ</v>
      </c>
      <c r="R113" s="56" t="str">
        <f>IF(DM117=0,"BOŞ",IF(DM117=1,"DERS",IF(DM117&gt;1,"ÇAKIŞMA")))</f>
        <v>BOŞ</v>
      </c>
      <c r="DL113" s="39" t="s">
        <v>13</v>
      </c>
      <c r="DM113" s="28">
        <f>IFERROR(VLOOKUP(C113,$T$3:$AH$60,2,0),0)</f>
        <v>0</v>
      </c>
      <c r="DN113" s="28">
        <f>IFERROR(VLOOKUP(C114,$T$3:$AH$60,3,0),0)</f>
        <v>0</v>
      </c>
      <c r="DO113" s="28">
        <f>IFERROR(VLOOKUP(C115,$T$3:$AH$60,4,0),0)</f>
        <v>0</v>
      </c>
      <c r="DP113" s="28">
        <f>IFERROR(VLOOKUP(C116,$T$3:$AH$60,5,0),0)</f>
        <v>0</v>
      </c>
      <c r="DQ113" s="28">
        <f>IFERROR(VLOOKUP(C117,$T$3:$AH$60,6,0),0)</f>
        <v>0</v>
      </c>
      <c r="DR113" s="28">
        <f>IFERROR(VLOOKUP(C118,$T$3:$AH$60,7,0),0)</f>
        <v>0</v>
      </c>
      <c r="DS113" s="28">
        <f>IFERROR(VLOOKUP(C119,$T$3:$AH$60,8,0),0)</f>
        <v>0</v>
      </c>
      <c r="DT113" s="37">
        <f>IFERROR(VLOOKUP(C120,$T$3:$AH$60,9,0),0)</f>
        <v>0</v>
      </c>
    </row>
    <row r="114" spans="1:124" ht="23.1" customHeight="1" thickBot="1" x14ac:dyDescent="0.3">
      <c r="A114" s="78"/>
      <c r="B114" s="14"/>
      <c r="C114" s="15"/>
      <c r="D114" s="14"/>
      <c r="E114" s="15"/>
      <c r="F114" s="14"/>
      <c r="G114" s="15"/>
      <c r="H114" s="14"/>
      <c r="I114" s="15"/>
      <c r="J114" s="14"/>
      <c r="K114" s="15"/>
      <c r="M114" s="63">
        <f t="shared" si="124"/>
        <v>0</v>
      </c>
      <c r="N114" s="55" t="str">
        <f>IF(DN113=0,"BOŞ",IF(DN113=1,"DERS",IF(DN113&gt;1,"ÇAKIŞMA")))</f>
        <v>BOŞ</v>
      </c>
      <c r="O114" s="55" t="str">
        <f>IF(DN114=0,"BOŞ",IF(DN114=1,"DERS",IF(DN114&gt;1,"ÇAKIŞMA")))</f>
        <v>BOŞ</v>
      </c>
      <c r="P114" s="55" t="str">
        <f>IF(DN115=0,"BOŞ",IF(DN115=1,"DERS",IF(DN115&gt;1,"ÇAKIŞMA")))</f>
        <v>BOŞ</v>
      </c>
      <c r="Q114" s="55" t="str">
        <f>IF(DN116=0,"BOŞ",IF(DN116=1,"DERS",IF(DN116&gt;1,"ÇAKIŞMA")))</f>
        <v>BOŞ</v>
      </c>
      <c r="R114" s="56" t="str">
        <f>IF(DN117=0,"BOŞ",IF(DN117=1,"DERS",IF(DN117&gt;1,"ÇAKIŞMA")))</f>
        <v>BOŞ</v>
      </c>
      <c r="DL114" s="39" t="s">
        <v>7</v>
      </c>
      <c r="DM114" s="28">
        <f>IFERROR(VLOOKUP(E113,$AJ$3:$AX$60,2,0),0)</f>
        <v>0</v>
      </c>
      <c r="DN114" s="28">
        <f>IFERROR(VLOOKUP(E114,$AJ$3:$AX$60,3,0),0)</f>
        <v>0</v>
      </c>
      <c r="DO114" s="28">
        <f>IFERROR(VLOOKUP(E115,$AJ$3:$AX$60,4,0),0)</f>
        <v>0</v>
      </c>
      <c r="DP114" s="28">
        <f>IFERROR(VLOOKUP(E116,$AJ$3:$AX$60,5,0),0)</f>
        <v>0</v>
      </c>
      <c r="DQ114" s="28">
        <f>IFERROR(VLOOKUP(E117,$AJ$3:$AX$60,6,0),0)</f>
        <v>0</v>
      </c>
      <c r="DR114" s="28">
        <f>IFERROR(VLOOKUP(E118,$AJ$3:$AX$60,7,0),0)</f>
        <v>0</v>
      </c>
      <c r="DS114" s="28">
        <f>IFERROR(VLOOKUP(E119,$AJ$3:$AX$60,8,0),0)</f>
        <v>0</v>
      </c>
      <c r="DT114" s="37">
        <f>IFERROR(VLOOKUP(E120,$AJ$3:$AX$60,9,0),0)</f>
        <v>0</v>
      </c>
    </row>
    <row r="115" spans="1:124" ht="23.1" customHeight="1" thickBot="1" x14ac:dyDescent="0.3">
      <c r="A115" s="78"/>
      <c r="B115" s="14"/>
      <c r="C115" s="15"/>
      <c r="D115" s="14"/>
      <c r="E115" s="15"/>
      <c r="F115" s="14"/>
      <c r="G115" s="15"/>
      <c r="H115" s="14"/>
      <c r="I115" s="15"/>
      <c r="J115" s="14"/>
      <c r="K115" s="15"/>
      <c r="M115" s="63">
        <f t="shared" si="124"/>
        <v>0</v>
      </c>
      <c r="N115" s="55" t="str">
        <f>IF(DO113=0,"BOŞ",IF(DO113=1,"DERS",IF(DO113&gt;1,"ÇAKIŞMA")))</f>
        <v>BOŞ</v>
      </c>
      <c r="O115" s="55" t="str">
        <f>IF(DO114=0,"BOŞ",IF(DO114=1,"DERS",IF(DO114&gt;1,"ÇAKIŞMA")))</f>
        <v>BOŞ</v>
      </c>
      <c r="P115" s="55" t="str">
        <f>IF(DO115=0,"BOŞ",IF(DO115=1,"DERS",IF(DO115&gt;1,"ÇAKIŞMA")))</f>
        <v>BOŞ</v>
      </c>
      <c r="Q115" s="55" t="str">
        <f>IF(DO116=0,"BOŞ",IF(DO116=1,"DERS",IF(DO116&gt;1,"ÇAKIŞMA")))</f>
        <v>BOŞ</v>
      </c>
      <c r="R115" s="56" t="str">
        <f>IF(DO117=0,"BOŞ",IF(DO117=1,"DERS",IF(DO117&gt;1,"ÇAKIŞMA")))</f>
        <v>BOŞ</v>
      </c>
      <c r="DL115" s="39" t="s">
        <v>8</v>
      </c>
      <c r="DM115" s="28">
        <f>IFERROR(VLOOKUP(G113,$AZ$3:$BN$60,2,0),0)</f>
        <v>0</v>
      </c>
      <c r="DN115" s="29">
        <f>IFERROR(VLOOKUP(G114,$AZ$3:$BN$60,3,0),0)</f>
        <v>0</v>
      </c>
      <c r="DO115" s="29">
        <f>IFERROR(VLOOKUP(G115,$AZ$3:$BN$60,4,0),0)</f>
        <v>0</v>
      </c>
      <c r="DP115" s="29">
        <f>IFERROR(VLOOKUP(G116,$AZ$3:$BN$60,5,0),0)</f>
        <v>0</v>
      </c>
      <c r="DQ115" s="29">
        <f>IFERROR(VLOOKUP(G117,$AZ$3:$BN$60,6,0),0)</f>
        <v>0</v>
      </c>
      <c r="DR115" s="29">
        <f>IFERROR(VLOOKUP(G118,$AZ$3:$BN$60,7,0),0)</f>
        <v>0</v>
      </c>
      <c r="DS115" s="29">
        <f>IFERROR(VLOOKUP(G119,$AZ$3:$BN$60,8,0),0)</f>
        <v>0</v>
      </c>
      <c r="DT115" s="33">
        <f>IFERROR(VLOOKUP(G120,$AZ$3:$BN$60,9,0),0)</f>
        <v>0</v>
      </c>
    </row>
    <row r="116" spans="1:124" ht="23.1" customHeight="1" thickBot="1" x14ac:dyDescent="0.3">
      <c r="A116" s="78"/>
      <c r="B116" s="14"/>
      <c r="C116" s="15"/>
      <c r="D116" s="14"/>
      <c r="E116" s="15"/>
      <c r="F116" s="14"/>
      <c r="G116" s="15"/>
      <c r="H116" s="14"/>
      <c r="I116" s="15"/>
      <c r="J116" s="14"/>
      <c r="K116" s="15"/>
      <c r="M116" s="63">
        <f t="shared" si="124"/>
        <v>0</v>
      </c>
      <c r="N116" s="55" t="str">
        <f>IF(DP113=0,"BOŞ",IF(DP113=1,"DERS",IF(DP113&gt;1,"ÇAKIŞMA")))</f>
        <v>BOŞ</v>
      </c>
      <c r="O116" s="55" t="str">
        <f>IF(DP114=0,"BOŞ",IF(DP114=1,"DERS",IF(DP114&gt;1,"ÇAKIŞMA")))</f>
        <v>BOŞ</v>
      </c>
      <c r="P116" s="55" t="str">
        <f>IF(DP115=0,"BOŞ",IF(DP115=1,"DERS",IF(DP115&gt;1,"ÇAKIŞMA")))</f>
        <v>BOŞ</v>
      </c>
      <c r="Q116" s="55" t="str">
        <f>IF(DP116=0,"BOŞ",IF(DP116=1,"DERS",IF(DP116&gt;1,"ÇAKIŞMA")))</f>
        <v>BOŞ</v>
      </c>
      <c r="R116" s="56" t="str">
        <f>IF(DP117=0,"BOŞ",IF(DP117=1,"DERS",IF(DP117&gt;1,"ÇAKIŞMA")))</f>
        <v>BOŞ</v>
      </c>
      <c r="DL116" s="39" t="s">
        <v>9</v>
      </c>
      <c r="DM116" s="28">
        <f>IFERROR(VLOOKUP(I113,$BP$3:$CD$60,2,0),0)</f>
        <v>0</v>
      </c>
      <c r="DN116" s="29">
        <f>IFERROR(VLOOKUP(I114,$BP$3:$CD$60,3,0),0)</f>
        <v>0</v>
      </c>
      <c r="DO116" s="29">
        <f>IFERROR(VLOOKUP(I115,$BP$3:$CD$60,4,0),0)</f>
        <v>0</v>
      </c>
      <c r="DP116" s="29">
        <f>IFERROR(VLOOKUP(I116,$BP$3:$CD$60,5,0),0)</f>
        <v>0</v>
      </c>
      <c r="DQ116" s="29">
        <f>IFERROR(VLOOKUP(I117,$BP$3:$CD$60,6,0),0)</f>
        <v>0</v>
      </c>
      <c r="DR116" s="29">
        <f>IFERROR(VLOOKUP(I118,$BP$3:$CD$60,7,0),0)</f>
        <v>0</v>
      </c>
      <c r="DS116" s="29">
        <f>IFERROR(VLOOKUP(I119,$BP$3:$CD$60,8,0),0)</f>
        <v>0</v>
      </c>
      <c r="DT116" s="33">
        <f>IFERROR(VLOOKUP(I120,$BP$3:$CD$60,9,0),0)</f>
        <v>0</v>
      </c>
    </row>
    <row r="117" spans="1:124" ht="23.1" customHeight="1" thickBot="1" x14ac:dyDescent="0.3">
      <c r="A117" s="78"/>
      <c r="B117" s="14"/>
      <c r="C117" s="15"/>
      <c r="D117" s="14"/>
      <c r="E117" s="15"/>
      <c r="F117" s="14"/>
      <c r="G117" s="15"/>
      <c r="H117" s="14"/>
      <c r="I117" s="15"/>
      <c r="J117" s="14"/>
      <c r="K117" s="15"/>
      <c r="M117" s="63">
        <f t="shared" si="124"/>
        <v>0</v>
      </c>
      <c r="N117" s="55" t="str">
        <f>IF(DQ113=0,"BOŞ",IF(DQ113=1,"DERS",IF(DQ113&gt;1,"ÇAKIŞMA")))</f>
        <v>BOŞ</v>
      </c>
      <c r="O117" s="55" t="str">
        <f>IF(DQ114=0,"BOŞ",IF(DQ114=1,"DERS",IF(DQ114&gt;1,"ÇAKIŞMA")))</f>
        <v>BOŞ</v>
      </c>
      <c r="P117" s="55" t="str">
        <f>IF(DQ115=0,"BOŞ",IF(DQ115=1,"DERS",IF(DQ115&gt;1,"ÇAKIŞMA")))</f>
        <v>BOŞ</v>
      </c>
      <c r="Q117" s="55" t="str">
        <f>IF(DQ116=0,"BOŞ",IF(DQ116=1,"DERS",IF(DQ116&gt;1,"ÇAKIŞMA")))</f>
        <v>BOŞ</v>
      </c>
      <c r="R117" s="56" t="str">
        <f>IF(DQ117=0,"BOŞ",IF(DQ117=1,"DERS",IF(DQ117&gt;1,"ÇAKIŞMA")))</f>
        <v>BOŞ</v>
      </c>
      <c r="DL117" s="40" t="s">
        <v>10</v>
      </c>
      <c r="DM117" s="30">
        <f>IFERROR(VLOOKUP(K113,$CF$3:$CT$60,2,0),0)</f>
        <v>0</v>
      </c>
      <c r="DN117" s="31">
        <f>IFERROR(VLOOKUP(K114,$CF$3:$CT$60,3,0),0)</f>
        <v>0</v>
      </c>
      <c r="DO117" s="31">
        <f>IFERROR(VLOOKUP(K115,$CF$3:$CT$60,4,0),0)</f>
        <v>0</v>
      </c>
      <c r="DP117" s="31">
        <f>IFERROR(VLOOKUP(K116,$CF$3:$CT$60,5,0),0)</f>
        <v>0</v>
      </c>
      <c r="DQ117" s="31">
        <f>IFERROR(VLOOKUP(K117,$CF$3:$CT$60,6,0),0)</f>
        <v>0</v>
      </c>
      <c r="DR117" s="31">
        <f>IFERROR(VLOOKUP(K118,$CF$3:$CT$60,7,0),0)</f>
        <v>0</v>
      </c>
      <c r="DS117" s="31">
        <f>IFERROR(VLOOKUP(K119,$CF$3:$CT$60,8,0),0)</f>
        <v>0</v>
      </c>
      <c r="DT117" s="34">
        <f>IFERROR(VLOOKUP(K120,$CF$3:$CT$60,9,0),0)</f>
        <v>0</v>
      </c>
    </row>
    <row r="118" spans="1:124" ht="23.1" customHeight="1" thickBot="1" x14ac:dyDescent="0.3">
      <c r="A118" s="78"/>
      <c r="B118" s="14"/>
      <c r="C118" s="15"/>
      <c r="D118" s="14"/>
      <c r="E118" s="15"/>
      <c r="F118" s="14"/>
      <c r="G118" s="15"/>
      <c r="H118" s="14"/>
      <c r="I118" s="15"/>
      <c r="J118" s="14"/>
      <c r="K118" s="15"/>
      <c r="M118" s="63">
        <f t="shared" si="124"/>
        <v>0</v>
      </c>
      <c r="N118" s="55" t="str">
        <f>IF(DR113=0,"BOŞ",IF(DR113=1,"DERS",IF(DR113&gt;1,"ÇAKIŞMA")))</f>
        <v>BOŞ</v>
      </c>
      <c r="O118" s="55" t="str">
        <f>IF(DR114=0,"BOŞ",IF(DR114=1,"DERS",IF(DR114&gt;1,"ÇAKIŞMA")))</f>
        <v>BOŞ</v>
      </c>
      <c r="P118" s="55" t="str">
        <f>IF(DR115=0,"BOŞ",IF(DR115=1,"DERS",IF(DR115&gt;1,"ÇAKIŞMA")))</f>
        <v>BOŞ</v>
      </c>
      <c r="Q118" s="55" t="str">
        <f>IF(DR116=0,"BOŞ",IF(DR116=1,"DERS",IF(DR116&gt;1,"ÇAKIŞMA")))</f>
        <v>BOŞ</v>
      </c>
      <c r="R118" s="56" t="str">
        <f>IF(DR117=0,"BOŞ",IF(DR117=1,"DERS",IF(DR117&gt;1,"ÇAKIŞMA")))</f>
        <v>BOŞ</v>
      </c>
    </row>
    <row r="119" spans="1:124" ht="23.1" customHeight="1" thickBot="1" x14ac:dyDescent="0.3">
      <c r="A119" s="78"/>
      <c r="B119" s="14"/>
      <c r="C119" s="15"/>
      <c r="D119" s="14"/>
      <c r="E119" s="15"/>
      <c r="F119" s="14"/>
      <c r="G119" s="15"/>
      <c r="H119" s="14"/>
      <c r="I119" s="15"/>
      <c r="J119" s="14"/>
      <c r="K119" s="15"/>
      <c r="M119" s="63">
        <f t="shared" si="124"/>
        <v>0</v>
      </c>
      <c r="N119" s="55" t="str">
        <f>IF(DS113=0,"BOŞ",IF(DS113=1,"DERS",IF(DS113&gt;1,"ÇAKIŞMA")))</f>
        <v>BOŞ</v>
      </c>
      <c r="O119" s="55" t="str">
        <f>IF(DS114=0,"BOŞ",IF(DS114=1,"DERS",IF(DS114&gt;1,"ÇAKIŞMA")))</f>
        <v>BOŞ</v>
      </c>
      <c r="P119" s="55" t="str">
        <f>IF(DS115=0,"BOŞ",IF(DS115=1,"DERS",IF(DS115&gt;1,"ÇAKIŞMA")))</f>
        <v>BOŞ</v>
      </c>
      <c r="Q119" s="55" t="str">
        <f>IF(DS116=0,"BOŞ",IF(DS116=1,"DERS",IF(DS116&gt;1,"ÇAKIŞMA")))</f>
        <v>BOŞ</v>
      </c>
      <c r="R119" s="56" t="str">
        <f>IF(DS117=0,"BOŞ",IF(DS117=1,"DERS",IF(DS117&gt;1,"ÇAKIŞMA")))</f>
        <v>BOŞ</v>
      </c>
    </row>
    <row r="120" spans="1:124" ht="23.1" customHeight="1" thickBot="1" x14ac:dyDescent="0.3">
      <c r="A120" s="70"/>
      <c r="B120" s="16"/>
      <c r="C120" s="17"/>
      <c r="D120" s="16"/>
      <c r="E120" s="17"/>
      <c r="F120" s="16"/>
      <c r="G120" s="17"/>
      <c r="H120" s="16"/>
      <c r="I120" s="17"/>
      <c r="J120" s="16"/>
      <c r="K120" s="17"/>
      <c r="M120" s="83">
        <f t="shared" si="124"/>
        <v>0</v>
      </c>
      <c r="N120" s="57" t="str">
        <f>IF(DT113=0,"BOŞ",IF(DT113=1,"DERS",IF(DT113&gt;1,"ÇAKIŞMA")))</f>
        <v>BOŞ</v>
      </c>
      <c r="O120" s="57" t="str">
        <f>IF(DT114=0,"BOŞ",IF(DT114=1,"DERS",IF(DT114&gt;1,"ÇAKIŞMA")))</f>
        <v>BOŞ</v>
      </c>
      <c r="P120" s="57" t="str">
        <f>IF(DT115=0,"BOŞ",IF(DT115=1,"DERS",IF(DT115&gt;1,"ÇAKIŞMA")))</f>
        <v>BOŞ</v>
      </c>
      <c r="Q120" s="57" t="str">
        <f>IF(DT116=0,"BOŞ",IF(DT116=1,"DERS",IF(DT116&gt;1,"ÇAKIŞMA")))</f>
        <v>BOŞ</v>
      </c>
      <c r="R120" s="58" t="str">
        <f>IF(DT117=0,"BOŞ",IF(DT117=1,"DERS",IF(DT117&gt;1,"ÇAKIŞMA")))</f>
        <v>BOŞ</v>
      </c>
    </row>
    <row r="121" spans="1:124" ht="23.1" customHeight="1" thickBot="1" x14ac:dyDescent="0.3">
      <c r="A121" s="68"/>
      <c r="B121" s="79"/>
      <c r="C121" s="68"/>
      <c r="D121" s="79"/>
      <c r="E121" s="68"/>
      <c r="F121" s="79"/>
      <c r="G121" s="68"/>
      <c r="H121" s="79"/>
      <c r="I121" s="68"/>
      <c r="J121" s="79"/>
      <c r="K121" s="68"/>
      <c r="M121" s="64"/>
      <c r="N121" s="59"/>
      <c r="O121" s="59"/>
      <c r="P121" s="59"/>
      <c r="Q121" s="59"/>
      <c r="R121" s="59"/>
    </row>
    <row r="122" spans="1:124" ht="23.1" customHeight="1" thickBot="1" x14ac:dyDescent="0.3">
      <c r="A122" s="166"/>
      <c r="B122" s="166"/>
      <c r="C122" s="166"/>
      <c r="D122" s="166"/>
      <c r="E122" s="166"/>
      <c r="F122" s="167"/>
      <c r="G122" s="167"/>
      <c r="H122" s="167"/>
      <c r="I122" s="168"/>
      <c r="J122" s="168"/>
      <c r="K122" s="168"/>
      <c r="M122" s="61"/>
      <c r="N122" s="169" t="s">
        <v>11</v>
      </c>
      <c r="O122" s="169"/>
      <c r="P122" s="169"/>
      <c r="Q122" s="169"/>
      <c r="R122" s="169"/>
      <c r="DL122" s="36">
        <f>A122</f>
        <v>0</v>
      </c>
      <c r="DM122" s="35"/>
      <c r="DN122" s="35"/>
      <c r="DO122" s="35"/>
      <c r="DP122" s="35"/>
      <c r="DQ122" s="152">
        <f>I122</f>
        <v>0</v>
      </c>
      <c r="DR122" s="152"/>
      <c r="DS122" s="152"/>
      <c r="DT122" s="153"/>
    </row>
    <row r="123" spans="1:124" ht="23.1" customHeight="1" thickBot="1" x14ac:dyDescent="0.3">
      <c r="A123" s="69"/>
      <c r="B123" s="170"/>
      <c r="C123" s="171"/>
      <c r="D123" s="170"/>
      <c r="E123" s="171"/>
      <c r="F123" s="170"/>
      <c r="G123" s="171"/>
      <c r="H123" s="170"/>
      <c r="I123" s="171"/>
      <c r="J123" s="170"/>
      <c r="K123" s="171"/>
      <c r="M123" s="62" t="s">
        <v>0</v>
      </c>
      <c r="N123" s="53" t="s">
        <v>6</v>
      </c>
      <c r="O123" s="53" t="s">
        <v>7</v>
      </c>
      <c r="P123" s="53" t="s">
        <v>8</v>
      </c>
      <c r="Q123" s="53" t="s">
        <v>9</v>
      </c>
      <c r="R123" s="54" t="s">
        <v>10</v>
      </c>
      <c r="DL123" s="38" t="s">
        <v>14</v>
      </c>
      <c r="DM123" s="26">
        <v>8</v>
      </c>
      <c r="DN123" s="25">
        <v>9</v>
      </c>
      <c r="DO123" s="25">
        <v>10</v>
      </c>
      <c r="DP123" s="25">
        <v>11</v>
      </c>
      <c r="DQ123" s="25">
        <v>13</v>
      </c>
      <c r="DR123" s="25">
        <v>14</v>
      </c>
      <c r="DS123" s="25">
        <v>15</v>
      </c>
      <c r="DT123" s="27">
        <v>16</v>
      </c>
    </row>
    <row r="124" spans="1:124" ht="23.1" customHeight="1" thickBot="1" x14ac:dyDescent="0.3">
      <c r="A124" s="78"/>
      <c r="B124" s="14"/>
      <c r="C124" s="15"/>
      <c r="D124" s="14"/>
      <c r="E124" s="15"/>
      <c r="F124" s="14"/>
      <c r="G124" s="15"/>
      <c r="H124" s="14"/>
      <c r="I124" s="15"/>
      <c r="J124" s="14"/>
      <c r="K124" s="15"/>
      <c r="M124" s="63">
        <f t="shared" ref="M124:M131" si="125">A124</f>
        <v>0</v>
      </c>
      <c r="N124" s="55" t="str">
        <f>IF(DM124=0,"BOŞ",IF(DM124=1,"DERS",IF(DM124&gt;1,"ÇAKIŞMA")))</f>
        <v>BOŞ</v>
      </c>
      <c r="O124" s="55" t="str">
        <f>IF(DM125=0,"BOŞ",IF(DM125=1,"DERS",IF(DM125&gt;1,"ÇAKIŞMA")))</f>
        <v>BOŞ</v>
      </c>
      <c r="P124" s="55" t="str">
        <f>IF(DM126=0,"BOŞ",IF(DM126=1,"DERS",IF(DM126&gt;1,"ÇAKIŞMA")))</f>
        <v>BOŞ</v>
      </c>
      <c r="Q124" s="55" t="str">
        <f>IF(DM127=0,"BOŞ",IF(DM127=1,"DERS",IF(DM127&gt;1,"ÇAKIŞMA")))</f>
        <v>BOŞ</v>
      </c>
      <c r="R124" s="56" t="str">
        <f>IF(DM128=0,"BOŞ",IF(DM128=1,"DERS",IF(DM128&gt;1,"ÇAKIŞMA")))</f>
        <v>BOŞ</v>
      </c>
      <c r="DL124" s="39" t="s">
        <v>13</v>
      </c>
      <c r="DM124" s="28">
        <f>IFERROR(VLOOKUP(C124,$T$3:$AH$60,2,0),0)</f>
        <v>0</v>
      </c>
      <c r="DN124" s="28">
        <f>IFERROR(VLOOKUP(C125,$T$3:$AH$60,3,0),0)</f>
        <v>0</v>
      </c>
      <c r="DO124" s="28">
        <f>IFERROR(VLOOKUP(C126,$T$3:$AH$60,4,0),0)</f>
        <v>0</v>
      </c>
      <c r="DP124" s="28">
        <f>IFERROR(VLOOKUP(C127,$T$3:$AH$60,5,0),0)</f>
        <v>0</v>
      </c>
      <c r="DQ124" s="28">
        <f>IFERROR(VLOOKUP(C128,$T$3:$AH$60,6,0),0)</f>
        <v>0</v>
      </c>
      <c r="DR124" s="28">
        <f>IFERROR(VLOOKUP(C129,$T$3:$AH$60,7,0),0)</f>
        <v>0</v>
      </c>
      <c r="DS124" s="28">
        <f>IFERROR(VLOOKUP(C130,$T$3:$AH$60,8,0),0)</f>
        <v>0</v>
      </c>
      <c r="DT124" s="37">
        <f>IFERROR(VLOOKUP(C131,$T$3:$AH$60,9,0),0)</f>
        <v>0</v>
      </c>
    </row>
    <row r="125" spans="1:124" ht="23.1" customHeight="1" thickBot="1" x14ac:dyDescent="0.3">
      <c r="A125" s="78"/>
      <c r="B125" s="14"/>
      <c r="C125" s="15"/>
      <c r="D125" s="14"/>
      <c r="E125" s="15"/>
      <c r="F125" s="14"/>
      <c r="G125" s="15"/>
      <c r="H125" s="14"/>
      <c r="I125" s="15"/>
      <c r="J125" s="14"/>
      <c r="K125" s="15"/>
      <c r="M125" s="63">
        <f t="shared" si="125"/>
        <v>0</v>
      </c>
      <c r="N125" s="55" t="str">
        <f>IF(DN124=0,"BOŞ",IF(DN124=1,"DERS",IF(DN124&gt;1,"ÇAKIŞMA")))</f>
        <v>BOŞ</v>
      </c>
      <c r="O125" s="55" t="str">
        <f>IF(DN125=0,"BOŞ",IF(DN125=1,"DERS",IF(DN125&gt;1,"ÇAKIŞMA")))</f>
        <v>BOŞ</v>
      </c>
      <c r="P125" s="55" t="str">
        <f>IF(DN126=0,"BOŞ",IF(DN126=1,"DERS",IF(DN126&gt;1,"ÇAKIŞMA")))</f>
        <v>BOŞ</v>
      </c>
      <c r="Q125" s="55" t="str">
        <f>IF(DN127=0,"BOŞ",IF(DN127=1,"DERS",IF(DN127&gt;1,"ÇAKIŞMA")))</f>
        <v>BOŞ</v>
      </c>
      <c r="R125" s="56" t="str">
        <f>IF(DN128=0,"BOŞ",IF(DN128=1,"DERS",IF(DN128&gt;1,"ÇAKIŞMA")))</f>
        <v>BOŞ</v>
      </c>
      <c r="DL125" s="39" t="s">
        <v>7</v>
      </c>
      <c r="DM125" s="28">
        <f>IFERROR(VLOOKUP(E124,$AJ$3:$AX$60,2,0),0)</f>
        <v>0</v>
      </c>
      <c r="DN125" s="28">
        <f>IFERROR(VLOOKUP(E125,$AJ$3:$AX$60,3,0),0)</f>
        <v>0</v>
      </c>
      <c r="DO125" s="28">
        <f>IFERROR(VLOOKUP(E126,$AJ$3:$AX$60,4,0),0)</f>
        <v>0</v>
      </c>
      <c r="DP125" s="28">
        <f>IFERROR(VLOOKUP(E127,$AJ$3:$AX$60,5,0),0)</f>
        <v>0</v>
      </c>
      <c r="DQ125" s="28">
        <f>IFERROR(VLOOKUP(E128,$AJ$3:$AX$60,6,0),0)</f>
        <v>0</v>
      </c>
      <c r="DR125" s="28">
        <f>IFERROR(VLOOKUP(E129,$AJ$3:$AX$60,7,0),0)</f>
        <v>0</v>
      </c>
      <c r="DS125" s="28">
        <f>IFERROR(VLOOKUP(E130,$AJ$3:$AX$60,8,0),0)</f>
        <v>0</v>
      </c>
      <c r="DT125" s="37">
        <f>IFERROR(VLOOKUP(E131,$AJ$3:$AX$60,9,0),0)</f>
        <v>0</v>
      </c>
    </row>
    <row r="126" spans="1:124" ht="23.1" customHeight="1" thickBot="1" x14ac:dyDescent="0.3">
      <c r="A126" s="78"/>
      <c r="B126" s="14"/>
      <c r="C126" s="15"/>
      <c r="D126" s="14"/>
      <c r="E126" s="15"/>
      <c r="F126" s="14"/>
      <c r="G126" s="15"/>
      <c r="H126" s="14"/>
      <c r="I126" s="15"/>
      <c r="J126" s="14"/>
      <c r="K126" s="15"/>
      <c r="M126" s="63">
        <f t="shared" si="125"/>
        <v>0</v>
      </c>
      <c r="N126" s="55" t="str">
        <f>IF(DO124=0,"BOŞ",IF(DO124=1,"DERS",IF(DO124&gt;1,"ÇAKIŞMA")))</f>
        <v>BOŞ</v>
      </c>
      <c r="O126" s="55" t="str">
        <f>IF(DO125=0,"BOŞ",IF(DO125=1,"DERS",IF(DO125&gt;1,"ÇAKIŞMA")))</f>
        <v>BOŞ</v>
      </c>
      <c r="P126" s="55" t="str">
        <f>IF(DO126=0,"BOŞ",IF(DO126=1,"DERS",IF(DO126&gt;1,"ÇAKIŞMA")))</f>
        <v>BOŞ</v>
      </c>
      <c r="Q126" s="55" t="str">
        <f>IF(DO127=0,"BOŞ",IF(DO127=1,"DERS",IF(DO127&gt;1,"ÇAKIŞMA")))</f>
        <v>BOŞ</v>
      </c>
      <c r="R126" s="56" t="str">
        <f>IF(DO128=0,"BOŞ",IF(DO128=1,"DERS",IF(DO128&gt;1,"ÇAKIŞMA")))</f>
        <v>BOŞ</v>
      </c>
      <c r="DL126" s="39" t="s">
        <v>8</v>
      </c>
      <c r="DM126" s="28">
        <f>IFERROR(VLOOKUP(G124,$AZ$3:$BN$60,2,0),0)</f>
        <v>0</v>
      </c>
      <c r="DN126" s="29">
        <f>IFERROR(VLOOKUP(G125,$AZ$3:$BN$60,3,0),0)</f>
        <v>0</v>
      </c>
      <c r="DO126" s="29">
        <f>IFERROR(VLOOKUP(G126,$AZ$3:$BN$60,4,0),0)</f>
        <v>0</v>
      </c>
      <c r="DP126" s="29">
        <f>IFERROR(VLOOKUP(G127,$AZ$3:$BN$60,5,0),0)</f>
        <v>0</v>
      </c>
      <c r="DQ126" s="29">
        <f>IFERROR(VLOOKUP(G128,$AZ$3:$BN$60,6,0),0)</f>
        <v>0</v>
      </c>
      <c r="DR126" s="29">
        <f>IFERROR(VLOOKUP(G129,$AZ$3:$BN$60,7,0),0)</f>
        <v>0</v>
      </c>
      <c r="DS126" s="29">
        <f>IFERROR(VLOOKUP(G130,$AZ$3:$BN$60,8,0),0)</f>
        <v>0</v>
      </c>
      <c r="DT126" s="33">
        <f>IFERROR(VLOOKUP(G131,$AZ$3:$BN$60,9,0),0)</f>
        <v>0</v>
      </c>
    </row>
    <row r="127" spans="1:124" ht="23.1" customHeight="1" thickBot="1" x14ac:dyDescent="0.3">
      <c r="A127" s="78"/>
      <c r="B127" s="14"/>
      <c r="C127" s="15"/>
      <c r="D127" s="14"/>
      <c r="E127" s="15"/>
      <c r="F127" s="14"/>
      <c r="G127" s="15"/>
      <c r="H127" s="14"/>
      <c r="I127" s="15"/>
      <c r="J127" s="14"/>
      <c r="K127" s="15"/>
      <c r="M127" s="63">
        <f t="shared" si="125"/>
        <v>0</v>
      </c>
      <c r="N127" s="55" t="str">
        <f>IF(DP124=0,"BOŞ",IF(DP124=1,"DERS",IF(DP124&gt;1,"ÇAKIŞMA")))</f>
        <v>BOŞ</v>
      </c>
      <c r="O127" s="55" t="str">
        <f>IF(DP125=0,"BOŞ",IF(DP125=1,"DERS",IF(DP125&gt;1,"ÇAKIŞMA")))</f>
        <v>BOŞ</v>
      </c>
      <c r="P127" s="55" t="str">
        <f>IF(DP126=0,"BOŞ",IF(DP126=1,"DERS",IF(DP126&gt;1,"ÇAKIŞMA")))</f>
        <v>BOŞ</v>
      </c>
      <c r="Q127" s="55" t="str">
        <f>IF(DP127=0,"BOŞ",IF(DP127=1,"DERS",IF(DP127&gt;1,"ÇAKIŞMA")))</f>
        <v>BOŞ</v>
      </c>
      <c r="R127" s="56" t="str">
        <f>IF(DP128=0,"BOŞ",IF(DP128=1,"DERS",IF(DP128&gt;1,"ÇAKIŞMA")))</f>
        <v>BOŞ</v>
      </c>
      <c r="DL127" s="39" t="s">
        <v>9</v>
      </c>
      <c r="DM127" s="28">
        <f>IFERROR(VLOOKUP(I124,$BP$3:$CD$60,2,0),0)</f>
        <v>0</v>
      </c>
      <c r="DN127" s="29">
        <f>IFERROR(VLOOKUP(I125,$BP$3:$CD$60,3,0),0)</f>
        <v>0</v>
      </c>
      <c r="DO127" s="29">
        <f>IFERROR(VLOOKUP(I126,$BP$3:$CD$60,4,0),0)</f>
        <v>0</v>
      </c>
      <c r="DP127" s="29">
        <f>IFERROR(VLOOKUP(I127,$BP$3:$CD$60,5,0),0)</f>
        <v>0</v>
      </c>
      <c r="DQ127" s="29">
        <f>IFERROR(VLOOKUP(I128,$BP$3:$CD$60,6,0),0)</f>
        <v>0</v>
      </c>
      <c r="DR127" s="29">
        <f>IFERROR(VLOOKUP(I129,$BP$3:$CD$60,7,0),0)</f>
        <v>0</v>
      </c>
      <c r="DS127" s="29">
        <f>IFERROR(VLOOKUP(I130,$BP$3:$CD$60,8,0),0)</f>
        <v>0</v>
      </c>
      <c r="DT127" s="33">
        <f>IFERROR(VLOOKUP(I131,$BP$3:$CD$60,9,0),0)</f>
        <v>0</v>
      </c>
    </row>
    <row r="128" spans="1:124" ht="23.1" customHeight="1" thickBot="1" x14ac:dyDescent="0.3">
      <c r="A128" s="78"/>
      <c r="B128" s="14"/>
      <c r="C128" s="15"/>
      <c r="D128" s="14"/>
      <c r="E128" s="15"/>
      <c r="F128" s="14"/>
      <c r="G128" s="15"/>
      <c r="H128" s="14"/>
      <c r="I128" s="15"/>
      <c r="J128" s="14"/>
      <c r="K128" s="15"/>
      <c r="M128" s="63">
        <f t="shared" si="125"/>
        <v>0</v>
      </c>
      <c r="N128" s="55" t="str">
        <f>IF(DQ124=0,"BOŞ",IF(DQ124=1,"DERS",IF(DQ124&gt;1,"ÇAKIŞMA")))</f>
        <v>BOŞ</v>
      </c>
      <c r="O128" s="55" t="str">
        <f>IF(DQ125=0,"BOŞ",IF(DQ125=1,"DERS",IF(DQ125&gt;1,"ÇAKIŞMA")))</f>
        <v>BOŞ</v>
      </c>
      <c r="P128" s="55" t="str">
        <f>IF(DQ126=0,"BOŞ",IF(DQ126=1,"DERS",IF(DQ126&gt;1,"ÇAKIŞMA")))</f>
        <v>BOŞ</v>
      </c>
      <c r="Q128" s="55" t="str">
        <f>IF(DQ127=0,"BOŞ",IF(DQ127=1,"DERS",IF(DQ127&gt;1,"ÇAKIŞMA")))</f>
        <v>BOŞ</v>
      </c>
      <c r="R128" s="56" t="str">
        <f>IF(DQ128=0,"BOŞ",IF(DQ128=1,"DERS",IF(DQ128&gt;1,"ÇAKIŞMA")))</f>
        <v>BOŞ</v>
      </c>
      <c r="DL128" s="40" t="s">
        <v>10</v>
      </c>
      <c r="DM128" s="30">
        <f>IFERROR(VLOOKUP(K124,$CF$3:$CT$60,2,0),0)</f>
        <v>0</v>
      </c>
      <c r="DN128" s="31">
        <f>IFERROR(VLOOKUP(K125,$CF$3:$CT$60,3,0),0)</f>
        <v>0</v>
      </c>
      <c r="DO128" s="31">
        <f>IFERROR(VLOOKUP(K126,$CF$3:$CT$60,4,0),0)</f>
        <v>0</v>
      </c>
      <c r="DP128" s="31">
        <f>IFERROR(VLOOKUP(K127,$CF$3:$CT$60,5,0),0)</f>
        <v>0</v>
      </c>
      <c r="DQ128" s="31">
        <f>IFERROR(VLOOKUP(K128,$CF$3:$CT$60,6,0),0)</f>
        <v>0</v>
      </c>
      <c r="DR128" s="31">
        <f>IFERROR(VLOOKUP(K129,$CF$3:$CT$60,7,0),0)</f>
        <v>0</v>
      </c>
      <c r="DS128" s="31">
        <f>IFERROR(VLOOKUP(K130,$CF$3:$CT$60,8,0),0)</f>
        <v>0</v>
      </c>
      <c r="DT128" s="34">
        <f>IFERROR(VLOOKUP(K131,$CF$3:$CT$60,9,0),0)</f>
        <v>0</v>
      </c>
    </row>
    <row r="129" spans="1:124" ht="23.1" customHeight="1" thickBot="1" x14ac:dyDescent="0.3">
      <c r="A129" s="78"/>
      <c r="B129" s="14"/>
      <c r="C129" s="15"/>
      <c r="D129" s="14"/>
      <c r="E129" s="15"/>
      <c r="F129" s="14"/>
      <c r="G129" s="15"/>
      <c r="H129" s="14"/>
      <c r="I129" s="15"/>
      <c r="J129" s="14"/>
      <c r="K129" s="15"/>
      <c r="M129" s="63">
        <f t="shared" si="125"/>
        <v>0</v>
      </c>
      <c r="N129" s="55" t="str">
        <f>IF(DR124=0,"BOŞ",IF(DR124=1,"DERS",IF(DR124&gt;1,"ÇAKIŞMA")))</f>
        <v>BOŞ</v>
      </c>
      <c r="O129" s="55" t="str">
        <f>IF(DR125=0,"BOŞ",IF(DR125=1,"DERS",IF(DR125&gt;1,"ÇAKIŞMA")))</f>
        <v>BOŞ</v>
      </c>
      <c r="P129" s="55" t="str">
        <f>IF(DR126=0,"BOŞ",IF(DR126=1,"DERS",IF(DR126&gt;1,"ÇAKIŞMA")))</f>
        <v>BOŞ</v>
      </c>
      <c r="Q129" s="55" t="str">
        <f>IF(DR127=0,"BOŞ",IF(DR127=1,"DERS",IF(DR127&gt;1,"ÇAKIŞMA")))</f>
        <v>BOŞ</v>
      </c>
      <c r="R129" s="56" t="str">
        <f>IF(DR128=0,"BOŞ",IF(DR128=1,"DERS",IF(DR128&gt;1,"ÇAKIŞMA")))</f>
        <v>BOŞ</v>
      </c>
    </row>
    <row r="130" spans="1:124" ht="23.1" customHeight="1" thickBot="1" x14ac:dyDescent="0.3">
      <c r="A130" s="78"/>
      <c r="B130" s="14"/>
      <c r="C130" s="15"/>
      <c r="D130" s="14"/>
      <c r="E130" s="15"/>
      <c r="F130" s="14"/>
      <c r="G130" s="15"/>
      <c r="H130" s="14"/>
      <c r="I130" s="15"/>
      <c r="J130" s="14"/>
      <c r="K130" s="15"/>
      <c r="M130" s="63">
        <f t="shared" si="125"/>
        <v>0</v>
      </c>
      <c r="N130" s="55" t="str">
        <f>IF(DS124=0,"BOŞ",IF(DS124=1,"DERS",IF(DS124&gt;1,"ÇAKIŞMA")))</f>
        <v>BOŞ</v>
      </c>
      <c r="O130" s="55" t="str">
        <f>IF(DS125=0,"BOŞ",IF(DS125=1,"DERS",IF(DS125&gt;1,"ÇAKIŞMA")))</f>
        <v>BOŞ</v>
      </c>
      <c r="P130" s="55" t="str">
        <f>IF(DS126=0,"BOŞ",IF(DS126=1,"DERS",IF(DS126&gt;1,"ÇAKIŞMA")))</f>
        <v>BOŞ</v>
      </c>
      <c r="Q130" s="55" t="str">
        <f>IF(DS127=0,"BOŞ",IF(DS127=1,"DERS",IF(DS127&gt;1,"ÇAKIŞMA")))</f>
        <v>BOŞ</v>
      </c>
      <c r="R130" s="56" t="str">
        <f>IF(DS128=0,"BOŞ",IF(DS128=1,"DERS",IF(DS128&gt;1,"ÇAKIŞMA")))</f>
        <v>BOŞ</v>
      </c>
    </row>
    <row r="131" spans="1:124" ht="23.1" customHeight="1" thickBot="1" x14ac:dyDescent="0.3">
      <c r="A131" s="70"/>
      <c r="B131" s="16"/>
      <c r="C131" s="17"/>
      <c r="D131" s="16"/>
      <c r="E131" s="17"/>
      <c r="F131" s="16"/>
      <c r="G131" s="17"/>
      <c r="H131" s="16"/>
      <c r="I131" s="17"/>
      <c r="J131" s="16"/>
      <c r="K131" s="17"/>
      <c r="M131" s="63">
        <f t="shared" si="125"/>
        <v>0</v>
      </c>
      <c r="N131" s="57" t="str">
        <f>IF(DT124=0,"BOŞ",IF(DT124=1,"DERS",IF(DT124&gt;1,"ÇAKIŞMA")))</f>
        <v>BOŞ</v>
      </c>
      <c r="O131" s="57" t="str">
        <f>IF(DT125=0,"BOŞ",IF(DT125=1,"DERS",IF(DT125&gt;1,"ÇAKIŞMA")))</f>
        <v>BOŞ</v>
      </c>
      <c r="P131" s="57" t="str">
        <f>IF(DT126=0,"BOŞ",IF(DT126=1,"DERS",IF(DT126&gt;1,"ÇAKIŞMA")))</f>
        <v>BOŞ</v>
      </c>
      <c r="Q131" s="57" t="str">
        <f>IF(DT127=0,"BOŞ",IF(DT127=1,"DERS",IF(DT127&gt;1,"ÇAKIŞMA")))</f>
        <v>BOŞ</v>
      </c>
      <c r="R131" s="58" t="str">
        <f>IF(DT128=0,"BOŞ",IF(DT128=1,"DERS",IF(DT128&gt;1,"ÇAKIŞMA")))</f>
        <v>BOŞ</v>
      </c>
    </row>
    <row r="132" spans="1:124" ht="23.1" customHeight="1" thickBot="1" x14ac:dyDescent="0.3">
      <c r="A132" s="68"/>
      <c r="B132" s="79"/>
      <c r="C132" s="68"/>
      <c r="D132" s="79"/>
      <c r="E132" s="68"/>
      <c r="F132" s="79"/>
      <c r="G132" s="68"/>
      <c r="H132" s="79"/>
      <c r="I132" s="68"/>
      <c r="J132" s="79"/>
      <c r="K132" s="68"/>
      <c r="M132" s="64"/>
      <c r="N132" s="59"/>
      <c r="O132" s="59"/>
      <c r="P132" s="59"/>
      <c r="Q132" s="59"/>
      <c r="R132" s="59"/>
    </row>
    <row r="133" spans="1:124" ht="23.1" customHeight="1" thickBot="1" x14ac:dyDescent="0.3">
      <c r="A133" s="166"/>
      <c r="B133" s="166"/>
      <c r="C133" s="166"/>
      <c r="D133" s="166"/>
      <c r="E133" s="166"/>
      <c r="F133" s="167"/>
      <c r="G133" s="167"/>
      <c r="H133" s="167"/>
      <c r="I133" s="168"/>
      <c r="J133" s="168"/>
      <c r="K133" s="168"/>
      <c r="M133" s="61"/>
      <c r="N133" s="169" t="s">
        <v>11</v>
      </c>
      <c r="O133" s="169"/>
      <c r="P133" s="169"/>
      <c r="Q133" s="169"/>
      <c r="R133" s="169"/>
      <c r="DL133" s="36">
        <f>A133</f>
        <v>0</v>
      </c>
      <c r="DM133" s="35"/>
      <c r="DN133" s="35"/>
      <c r="DO133" s="35"/>
      <c r="DP133" s="35"/>
      <c r="DQ133" s="152">
        <f>I133</f>
        <v>0</v>
      </c>
      <c r="DR133" s="152"/>
      <c r="DS133" s="152"/>
      <c r="DT133" s="153"/>
    </row>
    <row r="134" spans="1:124" ht="23.1" customHeight="1" thickBot="1" x14ac:dyDescent="0.3">
      <c r="A134" s="69"/>
      <c r="B134" s="170"/>
      <c r="C134" s="171"/>
      <c r="D134" s="170"/>
      <c r="E134" s="171"/>
      <c r="F134" s="170"/>
      <c r="G134" s="171"/>
      <c r="H134" s="170"/>
      <c r="I134" s="171"/>
      <c r="J134" s="170"/>
      <c r="K134" s="171"/>
      <c r="M134" s="62" t="s">
        <v>0</v>
      </c>
      <c r="N134" s="53" t="s">
        <v>6</v>
      </c>
      <c r="O134" s="53" t="s">
        <v>7</v>
      </c>
      <c r="P134" s="53" t="s">
        <v>8</v>
      </c>
      <c r="Q134" s="53" t="s">
        <v>9</v>
      </c>
      <c r="R134" s="54" t="s">
        <v>10</v>
      </c>
      <c r="DL134" s="38" t="s">
        <v>14</v>
      </c>
      <c r="DM134" s="26">
        <v>8</v>
      </c>
      <c r="DN134" s="25">
        <v>9</v>
      </c>
      <c r="DO134" s="25">
        <v>10</v>
      </c>
      <c r="DP134" s="25">
        <v>11</v>
      </c>
      <c r="DQ134" s="25">
        <v>13</v>
      </c>
      <c r="DR134" s="25">
        <v>14</v>
      </c>
      <c r="DS134" s="25">
        <v>15</v>
      </c>
      <c r="DT134" s="27">
        <v>16</v>
      </c>
    </row>
    <row r="135" spans="1:124" ht="23.1" customHeight="1" thickBot="1" x14ac:dyDescent="0.3">
      <c r="A135" s="78"/>
      <c r="B135" s="14"/>
      <c r="C135" s="15"/>
      <c r="D135" s="14"/>
      <c r="E135" s="15"/>
      <c r="F135" s="14"/>
      <c r="G135" s="15"/>
      <c r="H135" s="14"/>
      <c r="I135" s="15"/>
      <c r="J135" s="14"/>
      <c r="K135" s="15"/>
      <c r="M135" s="63">
        <f t="shared" ref="M135:M142" si="126">A135</f>
        <v>0</v>
      </c>
      <c r="N135" s="55" t="str">
        <f>IF(DM135=0,"BOŞ",IF(DM135=1,"DERS",IF(DM135&gt;1,"ÇAKIŞMA")))</f>
        <v>BOŞ</v>
      </c>
      <c r="O135" s="55" t="str">
        <f>IF(DM136=0,"BOŞ",IF(DM136=1,"DERS",IF(DM136&gt;1,"ÇAKIŞMA")))</f>
        <v>BOŞ</v>
      </c>
      <c r="P135" s="55" t="str">
        <f>IF(DM137=0,"BOŞ",IF(DM137=1,"DERS",IF(DM137&gt;1,"ÇAKIŞMA")))</f>
        <v>BOŞ</v>
      </c>
      <c r="Q135" s="55" t="str">
        <f>IF(DM138=0,"BOŞ",IF(DM138=1,"DERS",IF(DM138&gt;1,"ÇAKIŞMA")))</f>
        <v>BOŞ</v>
      </c>
      <c r="R135" s="56" t="str">
        <f>IF(DM139=0,"BOŞ",IF(DM139=1,"DERS",IF(DM139&gt;1,"ÇAKIŞMA")))</f>
        <v>BOŞ</v>
      </c>
      <c r="DL135" s="39" t="s">
        <v>13</v>
      </c>
      <c r="DM135" s="28">
        <f>IFERROR(VLOOKUP(C135,$T$3:$AH$60,2,0),0)</f>
        <v>0</v>
      </c>
      <c r="DN135" s="28">
        <f>IFERROR(VLOOKUP(C136,$T$3:$AH$60,3,0),0)</f>
        <v>0</v>
      </c>
      <c r="DO135" s="28">
        <f>IFERROR(VLOOKUP(C137,$T$3:$AH$60,4,0),0)</f>
        <v>0</v>
      </c>
      <c r="DP135" s="28">
        <f>IFERROR(VLOOKUP(C138,$T$3:$AH$60,5,0),0)</f>
        <v>0</v>
      </c>
      <c r="DQ135" s="28">
        <f>IFERROR(VLOOKUP(C139,$T$3:$AH$60,6,0),0)</f>
        <v>0</v>
      </c>
      <c r="DR135" s="28">
        <f>IFERROR(VLOOKUP(C140,$T$3:$AH$60,7,0),0)</f>
        <v>0</v>
      </c>
      <c r="DS135" s="28">
        <f>IFERROR(VLOOKUP(C141,$T$3:$AH$60,8,0),0)</f>
        <v>0</v>
      </c>
      <c r="DT135" s="37">
        <f>IFERROR(VLOOKUP(C142,$T$3:$AH$60,9,0),0)</f>
        <v>0</v>
      </c>
    </row>
    <row r="136" spans="1:124" ht="23.1" customHeight="1" thickBot="1" x14ac:dyDescent="0.3">
      <c r="A136" s="78"/>
      <c r="B136" s="14"/>
      <c r="C136" s="15"/>
      <c r="D136" s="14"/>
      <c r="E136" s="15"/>
      <c r="F136" s="14"/>
      <c r="G136" s="15"/>
      <c r="H136" s="14"/>
      <c r="I136" s="15"/>
      <c r="J136" s="14"/>
      <c r="K136" s="15"/>
      <c r="M136" s="63">
        <f t="shared" si="126"/>
        <v>0</v>
      </c>
      <c r="N136" s="55" t="str">
        <f>IF(DN135=0,"BOŞ",IF(DN135=1,"DERS",IF(DN135&gt;1,"ÇAKIŞMA")))</f>
        <v>BOŞ</v>
      </c>
      <c r="O136" s="55" t="str">
        <f>IF(DN136=0,"BOŞ",IF(DN136=1,"DERS",IF(DN136&gt;1,"ÇAKIŞMA")))</f>
        <v>BOŞ</v>
      </c>
      <c r="P136" s="55" t="str">
        <f>IF(DN137=0,"BOŞ",IF(DN137=1,"DERS",IF(DN137&gt;1,"ÇAKIŞMA")))</f>
        <v>BOŞ</v>
      </c>
      <c r="Q136" s="55" t="str">
        <f>IF(DN138=0,"BOŞ",IF(DN138=1,"DERS",IF(DN138&gt;1,"ÇAKIŞMA")))</f>
        <v>BOŞ</v>
      </c>
      <c r="R136" s="56" t="str">
        <f>IF(DN139=0,"BOŞ",IF(DN139=1,"DERS",IF(DN139&gt;1,"ÇAKIŞMA")))</f>
        <v>BOŞ</v>
      </c>
      <c r="DL136" s="39" t="s">
        <v>7</v>
      </c>
      <c r="DM136" s="28">
        <f>IFERROR(VLOOKUP(E135,$AJ$3:$AX$60,2,0),0)</f>
        <v>0</v>
      </c>
      <c r="DN136" s="28">
        <f>IFERROR(VLOOKUP(E136,$AJ$3:$AX$60,3,0),0)</f>
        <v>0</v>
      </c>
      <c r="DO136" s="28">
        <f>IFERROR(VLOOKUP(E137,$AJ$3:$AX$60,4,0),0)</f>
        <v>0</v>
      </c>
      <c r="DP136" s="28">
        <f>IFERROR(VLOOKUP(E138,$AJ$3:$AX$60,5,0),0)</f>
        <v>0</v>
      </c>
      <c r="DQ136" s="28">
        <f>IFERROR(VLOOKUP(E139,$AJ$3:$AX$60,6,0),0)</f>
        <v>0</v>
      </c>
      <c r="DR136" s="28">
        <f>IFERROR(VLOOKUP(E140,$AJ$3:$AX$60,7,0),0)</f>
        <v>0</v>
      </c>
      <c r="DS136" s="28">
        <f>IFERROR(VLOOKUP(E141,$AJ$3:$AX$60,8,0),0)</f>
        <v>0</v>
      </c>
      <c r="DT136" s="37">
        <f>IFERROR(VLOOKUP(E142,$AJ$3:$AX$60,9,0),0)</f>
        <v>0</v>
      </c>
    </row>
    <row r="137" spans="1:124" ht="23.1" customHeight="1" thickBot="1" x14ac:dyDescent="0.3">
      <c r="A137" s="78"/>
      <c r="B137" s="14"/>
      <c r="C137" s="15"/>
      <c r="D137" s="14"/>
      <c r="E137" s="15"/>
      <c r="F137" s="14"/>
      <c r="G137" s="15"/>
      <c r="H137" s="14"/>
      <c r="I137" s="15"/>
      <c r="J137" s="14"/>
      <c r="K137" s="15"/>
      <c r="M137" s="63">
        <f t="shared" si="126"/>
        <v>0</v>
      </c>
      <c r="N137" s="55" t="str">
        <f>IF(DO135=0,"BOŞ",IF(DO135=1,"DERS",IF(DO135&gt;1,"ÇAKIŞMA")))</f>
        <v>BOŞ</v>
      </c>
      <c r="O137" s="55" t="str">
        <f>IF(DO136=0,"BOŞ",IF(DO136=1,"DERS",IF(DO136&gt;1,"ÇAKIŞMA")))</f>
        <v>BOŞ</v>
      </c>
      <c r="P137" s="55" t="str">
        <f>IF(DO137=0,"BOŞ",IF(DO137=1,"DERS",IF(DO137&gt;1,"ÇAKIŞMA")))</f>
        <v>BOŞ</v>
      </c>
      <c r="Q137" s="55" t="str">
        <f>IF(DO138=0,"BOŞ",IF(DO138=1,"DERS",IF(DO138&gt;1,"ÇAKIŞMA")))</f>
        <v>BOŞ</v>
      </c>
      <c r="R137" s="56" t="str">
        <f>IF(DO139=0,"BOŞ",IF(DO139=1,"DERS",IF(DO139&gt;1,"ÇAKIŞMA")))</f>
        <v>BOŞ</v>
      </c>
      <c r="DL137" s="39" t="s">
        <v>8</v>
      </c>
      <c r="DM137" s="28">
        <f>IFERROR(VLOOKUP(G135,$AZ$3:$BN$60,2,0),0)</f>
        <v>0</v>
      </c>
      <c r="DN137" s="29">
        <f>IFERROR(VLOOKUP(G136,$AZ$3:$BN$60,3,0),0)</f>
        <v>0</v>
      </c>
      <c r="DO137" s="29">
        <f>IFERROR(VLOOKUP(G137,$AZ$3:$BN$60,4,0),0)</f>
        <v>0</v>
      </c>
      <c r="DP137" s="29">
        <f>IFERROR(VLOOKUP(G138,$AZ$3:$BN$60,5,0),0)</f>
        <v>0</v>
      </c>
      <c r="DQ137" s="29">
        <f>IFERROR(VLOOKUP(G139,$AZ$3:$BN$60,6,0),0)</f>
        <v>0</v>
      </c>
      <c r="DR137" s="29">
        <f>IFERROR(VLOOKUP(G140,$AZ$3:$BN$60,7,0),0)</f>
        <v>0</v>
      </c>
      <c r="DS137" s="29">
        <f>IFERROR(VLOOKUP(G141,$AZ$3:$BN$60,8,0),0)</f>
        <v>0</v>
      </c>
      <c r="DT137" s="33">
        <f>IFERROR(VLOOKUP(G142,$AZ$3:$BN$60,9,0),0)</f>
        <v>0</v>
      </c>
    </row>
    <row r="138" spans="1:124" ht="23.1" customHeight="1" thickBot="1" x14ac:dyDescent="0.3">
      <c r="A138" s="78"/>
      <c r="B138" s="14"/>
      <c r="C138" s="15"/>
      <c r="D138" s="14"/>
      <c r="E138" s="15"/>
      <c r="F138" s="14"/>
      <c r="G138" s="15"/>
      <c r="H138" s="14"/>
      <c r="I138" s="15"/>
      <c r="J138" s="14"/>
      <c r="K138" s="15"/>
      <c r="M138" s="63">
        <f t="shared" si="126"/>
        <v>0</v>
      </c>
      <c r="N138" s="55" t="str">
        <f>IF(DP135=0,"BOŞ",IF(DP135=1,"DERS",IF(DP135&gt;1,"ÇAKIŞMA")))</f>
        <v>BOŞ</v>
      </c>
      <c r="O138" s="55" t="str">
        <f>IF(DP136=0,"BOŞ",IF(DP136=1,"DERS",IF(DP136&gt;1,"ÇAKIŞMA")))</f>
        <v>BOŞ</v>
      </c>
      <c r="P138" s="55" t="str">
        <f>IF(DP137=0,"BOŞ",IF(DP137=1,"DERS",IF(DP137&gt;1,"ÇAKIŞMA")))</f>
        <v>BOŞ</v>
      </c>
      <c r="Q138" s="55" t="str">
        <f>IF(DP138=0,"BOŞ",IF(DP138=1,"DERS",IF(DP138&gt;1,"ÇAKIŞMA")))</f>
        <v>BOŞ</v>
      </c>
      <c r="R138" s="56" t="str">
        <f>IF(DP139=0,"BOŞ",IF(DP139=1,"DERS",IF(DP139&gt;1,"ÇAKIŞMA")))</f>
        <v>BOŞ</v>
      </c>
      <c r="DL138" s="39" t="s">
        <v>9</v>
      </c>
      <c r="DM138" s="28">
        <f>IFERROR(VLOOKUP(I135,$BP$3:$CD$60,2,0),0)</f>
        <v>0</v>
      </c>
      <c r="DN138" s="29">
        <f>IFERROR(VLOOKUP(I136,$BP$3:$CD$60,3,0),0)</f>
        <v>0</v>
      </c>
      <c r="DO138" s="29">
        <f>IFERROR(VLOOKUP(I137,$BP$3:$CD$60,4,0),0)</f>
        <v>0</v>
      </c>
      <c r="DP138" s="29">
        <f>IFERROR(VLOOKUP(I138,$BP$3:$CD$60,5,0),0)</f>
        <v>0</v>
      </c>
      <c r="DQ138" s="29">
        <f>IFERROR(VLOOKUP(I139,$BP$3:$CD$60,6,0),0)</f>
        <v>0</v>
      </c>
      <c r="DR138" s="29">
        <f>IFERROR(VLOOKUP(I140,$BP$3:$CD$60,7,0),0)</f>
        <v>0</v>
      </c>
      <c r="DS138" s="29">
        <f>IFERROR(VLOOKUP(I141,$BP$3:$CD$60,8,0),0)</f>
        <v>0</v>
      </c>
      <c r="DT138" s="33">
        <f>IFERROR(VLOOKUP(I142,$BP$3:$CD$60,9,0),0)</f>
        <v>0</v>
      </c>
    </row>
    <row r="139" spans="1:124" ht="23.1" customHeight="1" thickBot="1" x14ac:dyDescent="0.3">
      <c r="A139" s="78"/>
      <c r="B139" s="14"/>
      <c r="C139" s="15"/>
      <c r="D139" s="14"/>
      <c r="E139" s="15"/>
      <c r="F139" s="14"/>
      <c r="G139" s="15"/>
      <c r="H139" s="14"/>
      <c r="I139" s="15"/>
      <c r="J139" s="14"/>
      <c r="K139" s="15"/>
      <c r="M139" s="63">
        <f t="shared" si="126"/>
        <v>0</v>
      </c>
      <c r="N139" s="55" t="str">
        <f>IF(DQ135=0,"BOŞ",IF(DQ135=1,"DERS",IF(DQ135&gt;1,"ÇAKIŞMA")))</f>
        <v>BOŞ</v>
      </c>
      <c r="O139" s="55" t="str">
        <f>IF(DQ136=0,"BOŞ",IF(DQ136=1,"DERS",IF(DQ136&gt;1,"ÇAKIŞMA")))</f>
        <v>BOŞ</v>
      </c>
      <c r="P139" s="55" t="str">
        <f>IF(DQ137=0,"BOŞ",IF(DQ137=1,"DERS",IF(DQ137&gt;1,"ÇAKIŞMA")))</f>
        <v>BOŞ</v>
      </c>
      <c r="Q139" s="55" t="str">
        <f>IF(DQ138=0,"BOŞ",IF(DQ138=1,"DERS",IF(DQ138&gt;1,"ÇAKIŞMA")))</f>
        <v>BOŞ</v>
      </c>
      <c r="R139" s="56" t="str">
        <f>IF(DQ139=0,"BOŞ",IF(DQ139=1,"DERS",IF(DQ139&gt;1,"ÇAKIŞMA")))</f>
        <v>BOŞ</v>
      </c>
      <c r="DL139" s="40" t="s">
        <v>10</v>
      </c>
      <c r="DM139" s="30">
        <f>IFERROR(VLOOKUP(K135,$CF$3:$CT$60,2,0),0)</f>
        <v>0</v>
      </c>
      <c r="DN139" s="31">
        <f>IFERROR(VLOOKUP(K136,$CF$3:$CT$60,3,0),0)</f>
        <v>0</v>
      </c>
      <c r="DO139" s="31">
        <f>IFERROR(VLOOKUP(K137,$CF$3:$CT$60,4,0),0)</f>
        <v>0</v>
      </c>
      <c r="DP139" s="31">
        <f>IFERROR(VLOOKUP(K138,$CF$3:$CT$60,5,0),0)</f>
        <v>0</v>
      </c>
      <c r="DQ139" s="31">
        <f>IFERROR(VLOOKUP(K139,$CF$3:$CT$60,6,0),0)</f>
        <v>0</v>
      </c>
      <c r="DR139" s="31">
        <f>IFERROR(VLOOKUP(K140,$CF$3:$CT$60,7,0),0)</f>
        <v>0</v>
      </c>
      <c r="DS139" s="31">
        <f>IFERROR(VLOOKUP(K141,$CF$3:$CT$60,8,0),0)</f>
        <v>0</v>
      </c>
      <c r="DT139" s="34">
        <f>IFERROR(VLOOKUP(K142,$CF$3:$CT$60,9,0),0)</f>
        <v>0</v>
      </c>
    </row>
    <row r="140" spans="1:124" ht="23.1" customHeight="1" thickBot="1" x14ac:dyDescent="0.3">
      <c r="A140" s="78"/>
      <c r="B140" s="14"/>
      <c r="C140" s="15"/>
      <c r="D140" s="14"/>
      <c r="E140" s="15"/>
      <c r="F140" s="14"/>
      <c r="G140" s="15"/>
      <c r="H140" s="14"/>
      <c r="I140" s="15"/>
      <c r="J140" s="14"/>
      <c r="K140" s="15"/>
      <c r="M140" s="63">
        <f t="shared" si="126"/>
        <v>0</v>
      </c>
      <c r="N140" s="55" t="str">
        <f>IF(DR135=0,"BOŞ",IF(DR135=1,"DERS",IF(DR135&gt;1,"ÇAKIŞMA")))</f>
        <v>BOŞ</v>
      </c>
      <c r="O140" s="55" t="str">
        <f>IF(DR136=0,"BOŞ",IF(DR136=1,"DERS",IF(DR136&gt;1,"ÇAKIŞMA")))</f>
        <v>BOŞ</v>
      </c>
      <c r="P140" s="55" t="str">
        <f>IF(DR137=0,"BOŞ",IF(DR137=1,"DERS",IF(DR137&gt;1,"ÇAKIŞMA")))</f>
        <v>BOŞ</v>
      </c>
      <c r="Q140" s="55" t="str">
        <f>IF(DR138=0,"BOŞ",IF(DR138=1,"DERS",IF(DR138&gt;1,"ÇAKIŞMA")))</f>
        <v>BOŞ</v>
      </c>
      <c r="R140" s="56" t="str">
        <f>IF(DR139=0,"BOŞ",IF(DR139=1,"DERS",IF(DR139&gt;1,"ÇAKIŞMA")))</f>
        <v>BOŞ</v>
      </c>
    </row>
    <row r="141" spans="1:124" ht="23.1" customHeight="1" thickBot="1" x14ac:dyDescent="0.3">
      <c r="A141" s="78"/>
      <c r="B141" s="14"/>
      <c r="C141" s="15"/>
      <c r="D141" s="14"/>
      <c r="E141" s="15"/>
      <c r="F141" s="14"/>
      <c r="G141" s="15"/>
      <c r="H141" s="14"/>
      <c r="I141" s="15"/>
      <c r="J141" s="14"/>
      <c r="K141" s="15"/>
      <c r="M141" s="63">
        <f t="shared" si="126"/>
        <v>0</v>
      </c>
      <c r="N141" s="55" t="str">
        <f>IF(DS135=0,"BOŞ",IF(DS135=1,"DERS",IF(DS135&gt;1,"ÇAKIŞMA")))</f>
        <v>BOŞ</v>
      </c>
      <c r="O141" s="55" t="str">
        <f>IF(DS136=0,"BOŞ",IF(DS136=1,"DERS",IF(DS136&gt;1,"ÇAKIŞMA")))</f>
        <v>BOŞ</v>
      </c>
      <c r="P141" s="55" t="str">
        <f>IF(DS137=0,"BOŞ",IF(DS137=1,"DERS",IF(DS137&gt;1,"ÇAKIŞMA")))</f>
        <v>BOŞ</v>
      </c>
      <c r="Q141" s="55" t="str">
        <f>IF(DS138=0,"BOŞ",IF(DS138=1,"DERS",IF(DS138&gt;1,"ÇAKIŞMA")))</f>
        <v>BOŞ</v>
      </c>
      <c r="R141" s="56" t="str">
        <f>IF(DS139=0,"BOŞ",IF(DS139=1,"DERS",IF(DS139&gt;1,"ÇAKIŞMA")))</f>
        <v>BOŞ</v>
      </c>
    </row>
    <row r="142" spans="1:124" ht="23.1" customHeight="1" thickBot="1" x14ac:dyDescent="0.3">
      <c r="A142" s="70"/>
      <c r="B142" s="16"/>
      <c r="C142" s="17"/>
      <c r="D142" s="16"/>
      <c r="E142" s="17"/>
      <c r="F142" s="16"/>
      <c r="G142" s="17"/>
      <c r="H142" s="16"/>
      <c r="I142" s="17"/>
      <c r="J142" s="16"/>
      <c r="K142" s="17"/>
      <c r="M142" s="83">
        <f t="shared" si="126"/>
        <v>0</v>
      </c>
      <c r="N142" s="57" t="str">
        <f>IF(DT135=0,"BOŞ",IF(DT135=1,"DERS",IF(DT135&gt;1,"ÇAKIŞMA")))</f>
        <v>BOŞ</v>
      </c>
      <c r="O142" s="57" t="str">
        <f>IF(DT136=0,"BOŞ",IF(DT136=1,"DERS",IF(DT136&gt;1,"ÇAKIŞMA")))</f>
        <v>BOŞ</v>
      </c>
      <c r="P142" s="57" t="str">
        <f>IF(DT137=0,"BOŞ",IF(DT137=1,"DERS",IF(DT137&gt;1,"ÇAKIŞMA")))</f>
        <v>BOŞ</v>
      </c>
      <c r="Q142" s="57" t="str">
        <f>IF(DT138=0,"BOŞ",IF(DT138=1,"DERS",IF(DT138&gt;1,"ÇAKIŞMA")))</f>
        <v>BOŞ</v>
      </c>
      <c r="R142" s="58" t="str">
        <f>IF(DT139=0,"BOŞ",IF(DT139=1,"DERS",IF(DT139&gt;1,"ÇAKIŞMA")))</f>
        <v>BOŞ</v>
      </c>
    </row>
    <row r="143" spans="1:124" ht="23.1" customHeight="1" thickBot="1" x14ac:dyDescent="0.3">
      <c r="A143" s="68"/>
      <c r="B143" s="79"/>
      <c r="C143" s="68"/>
      <c r="D143" s="79"/>
      <c r="E143" s="68"/>
      <c r="F143" s="79"/>
      <c r="G143" s="68"/>
      <c r="H143" s="79"/>
      <c r="I143" s="68"/>
      <c r="J143" s="79"/>
      <c r="K143" s="68"/>
      <c r="M143" s="64"/>
      <c r="N143" s="59"/>
      <c r="O143" s="59"/>
      <c r="P143" s="59"/>
      <c r="Q143" s="59"/>
      <c r="R143" s="59"/>
    </row>
    <row r="144" spans="1:124" ht="23.1" customHeight="1" thickBot="1" x14ac:dyDescent="0.3">
      <c r="A144" s="166"/>
      <c r="B144" s="166"/>
      <c r="C144" s="166"/>
      <c r="D144" s="166"/>
      <c r="E144" s="166"/>
      <c r="F144" s="167"/>
      <c r="G144" s="167"/>
      <c r="H144" s="167"/>
      <c r="I144" s="168"/>
      <c r="J144" s="168"/>
      <c r="K144" s="168"/>
      <c r="M144" s="61"/>
      <c r="N144" s="169" t="s">
        <v>11</v>
      </c>
      <c r="O144" s="169"/>
      <c r="P144" s="169"/>
      <c r="Q144" s="169"/>
      <c r="R144" s="169"/>
      <c r="DL144" s="36">
        <f>A144</f>
        <v>0</v>
      </c>
      <c r="DM144" s="35"/>
      <c r="DN144" s="35"/>
      <c r="DO144" s="35"/>
      <c r="DP144" s="35"/>
      <c r="DQ144" s="152">
        <f>I144</f>
        <v>0</v>
      </c>
      <c r="DR144" s="152"/>
      <c r="DS144" s="152"/>
      <c r="DT144" s="153"/>
    </row>
    <row r="145" spans="1:124" ht="23.1" customHeight="1" thickBot="1" x14ac:dyDescent="0.3">
      <c r="A145" s="69"/>
      <c r="B145" s="170"/>
      <c r="C145" s="171"/>
      <c r="D145" s="170"/>
      <c r="E145" s="171"/>
      <c r="F145" s="170"/>
      <c r="G145" s="171"/>
      <c r="H145" s="170"/>
      <c r="I145" s="171"/>
      <c r="J145" s="170"/>
      <c r="K145" s="171"/>
      <c r="M145" s="62" t="s">
        <v>0</v>
      </c>
      <c r="N145" s="53" t="s">
        <v>6</v>
      </c>
      <c r="O145" s="53" t="s">
        <v>7</v>
      </c>
      <c r="P145" s="53" t="s">
        <v>8</v>
      </c>
      <c r="Q145" s="53" t="s">
        <v>9</v>
      </c>
      <c r="R145" s="54" t="s">
        <v>10</v>
      </c>
      <c r="DL145" s="38" t="s">
        <v>14</v>
      </c>
      <c r="DM145" s="26">
        <v>8</v>
      </c>
      <c r="DN145" s="25">
        <v>9</v>
      </c>
      <c r="DO145" s="25">
        <v>10</v>
      </c>
      <c r="DP145" s="25">
        <v>11</v>
      </c>
      <c r="DQ145" s="25">
        <v>13</v>
      </c>
      <c r="DR145" s="25">
        <v>14</v>
      </c>
      <c r="DS145" s="25">
        <v>15</v>
      </c>
      <c r="DT145" s="27">
        <v>16</v>
      </c>
    </row>
    <row r="146" spans="1:124" ht="23.1" customHeight="1" thickBot="1" x14ac:dyDescent="0.3">
      <c r="A146" s="78"/>
      <c r="B146" s="14"/>
      <c r="C146" s="15"/>
      <c r="D146" s="14"/>
      <c r="E146" s="15"/>
      <c r="F146" s="14"/>
      <c r="G146" s="15"/>
      <c r="H146" s="14"/>
      <c r="I146" s="15"/>
      <c r="J146" s="14"/>
      <c r="K146" s="15"/>
      <c r="M146" s="63">
        <f t="shared" ref="M146:M153" si="127">A146</f>
        <v>0</v>
      </c>
      <c r="N146" s="55" t="str">
        <f>IF(DM146=0,"BOŞ",IF(DM146=1,"DERS",IF(DM146&gt;1,"ÇAKIŞMA")))</f>
        <v>BOŞ</v>
      </c>
      <c r="O146" s="55" t="str">
        <f>IF(DM147=0,"BOŞ",IF(DM147=1,"DERS",IF(DM147&gt;1,"ÇAKIŞMA")))</f>
        <v>BOŞ</v>
      </c>
      <c r="P146" s="55" t="str">
        <f>IF(DM148=0,"BOŞ",IF(DM148=1,"DERS",IF(DM148&gt;1,"ÇAKIŞMA")))</f>
        <v>BOŞ</v>
      </c>
      <c r="Q146" s="55" t="str">
        <f>IF(DM149=0,"BOŞ",IF(DM149=1,"DERS",IF(DM149&gt;1,"ÇAKIŞMA")))</f>
        <v>BOŞ</v>
      </c>
      <c r="R146" s="56" t="str">
        <f>IF(DM150=0,"BOŞ",IF(DM150=1,"DERS",IF(DM150&gt;1,"ÇAKIŞMA")))</f>
        <v>BOŞ</v>
      </c>
      <c r="DL146" s="39" t="s">
        <v>13</v>
      </c>
      <c r="DM146" s="28">
        <f>IFERROR(VLOOKUP(C146,$T$3:$AH$60,2,0),0)</f>
        <v>0</v>
      </c>
      <c r="DN146" s="28">
        <f>IFERROR(VLOOKUP(C147,$T$3:$AH$60,3,0),0)</f>
        <v>0</v>
      </c>
      <c r="DO146" s="28">
        <f>IFERROR(VLOOKUP(C148,$T$3:$AH$60,4,0),0)</f>
        <v>0</v>
      </c>
      <c r="DP146" s="28">
        <f>IFERROR(VLOOKUP(C149,$T$3:$AH$60,5,0),0)</f>
        <v>0</v>
      </c>
      <c r="DQ146" s="28">
        <f>IFERROR(VLOOKUP(C150,$T$3:$AH$60,6,0),0)</f>
        <v>0</v>
      </c>
      <c r="DR146" s="28">
        <f>IFERROR(VLOOKUP(C151,$T$3:$AH$60,7,0),0)</f>
        <v>0</v>
      </c>
      <c r="DS146" s="28">
        <f>IFERROR(VLOOKUP(C152,$T$3:$AH$60,8,0),0)</f>
        <v>0</v>
      </c>
      <c r="DT146" s="37">
        <f>IFERROR(VLOOKUP(C153,$T$3:$AH$60,9,0),0)</f>
        <v>0</v>
      </c>
    </row>
    <row r="147" spans="1:124" ht="23.1" customHeight="1" thickBot="1" x14ac:dyDescent="0.3">
      <c r="A147" s="78"/>
      <c r="B147" s="14"/>
      <c r="C147" s="15"/>
      <c r="D147" s="14"/>
      <c r="E147" s="15"/>
      <c r="F147" s="14"/>
      <c r="G147" s="15"/>
      <c r="H147" s="14"/>
      <c r="I147" s="15"/>
      <c r="J147" s="14"/>
      <c r="K147" s="15"/>
      <c r="M147" s="63">
        <f t="shared" si="127"/>
        <v>0</v>
      </c>
      <c r="N147" s="55" t="str">
        <f>IF(DN146=0,"BOŞ",IF(DN146=1,"DERS",IF(DN146&gt;1,"ÇAKIŞMA")))</f>
        <v>BOŞ</v>
      </c>
      <c r="O147" s="55" t="str">
        <f>IF(DN147=0,"BOŞ",IF(DN147=1,"DERS",IF(DN147&gt;1,"ÇAKIŞMA")))</f>
        <v>BOŞ</v>
      </c>
      <c r="P147" s="55" t="str">
        <f>IF(DN148=0,"BOŞ",IF(DN148=1,"DERS",IF(DN148&gt;1,"ÇAKIŞMA")))</f>
        <v>BOŞ</v>
      </c>
      <c r="Q147" s="55" t="str">
        <f>IF(DN149=0,"BOŞ",IF(DN149=1,"DERS",IF(DN149&gt;1,"ÇAKIŞMA")))</f>
        <v>BOŞ</v>
      </c>
      <c r="R147" s="56" t="str">
        <f>IF(DN150=0,"BOŞ",IF(DN150=1,"DERS",IF(DN150&gt;1,"ÇAKIŞMA")))</f>
        <v>BOŞ</v>
      </c>
      <c r="DL147" s="39" t="s">
        <v>7</v>
      </c>
      <c r="DM147" s="28">
        <f>IFERROR(VLOOKUP(E146,$AJ$3:$AX$60,2,0),0)</f>
        <v>0</v>
      </c>
      <c r="DN147" s="28">
        <f>IFERROR(VLOOKUP(E147,$AJ$3:$AX$60,3,0),0)</f>
        <v>0</v>
      </c>
      <c r="DO147" s="28">
        <f>IFERROR(VLOOKUP(E148,$AJ$3:$AX$60,4,0),0)</f>
        <v>0</v>
      </c>
      <c r="DP147" s="28">
        <f>IFERROR(VLOOKUP(E149,$AJ$3:$AX$60,5,0),0)</f>
        <v>0</v>
      </c>
      <c r="DQ147" s="28">
        <f>IFERROR(VLOOKUP(E150,$AJ$3:$AX$60,6,0),0)</f>
        <v>0</v>
      </c>
      <c r="DR147" s="28">
        <f>IFERROR(VLOOKUP(E151,$AJ$3:$AX$60,7,0),0)</f>
        <v>0</v>
      </c>
      <c r="DS147" s="28">
        <f>IFERROR(VLOOKUP(E152,$AJ$3:$AX$60,8,0),0)</f>
        <v>0</v>
      </c>
      <c r="DT147" s="37">
        <f>IFERROR(VLOOKUP(E153,$AJ$3:$AX$60,9,0),0)</f>
        <v>0</v>
      </c>
    </row>
    <row r="148" spans="1:124" ht="23.1" customHeight="1" thickBot="1" x14ac:dyDescent="0.3">
      <c r="A148" s="78"/>
      <c r="B148" s="14"/>
      <c r="C148" s="15"/>
      <c r="D148" s="14"/>
      <c r="E148" s="15"/>
      <c r="F148" s="14"/>
      <c r="G148" s="15"/>
      <c r="H148" s="14"/>
      <c r="I148" s="15"/>
      <c r="J148" s="14"/>
      <c r="K148" s="15"/>
      <c r="M148" s="63">
        <f t="shared" si="127"/>
        <v>0</v>
      </c>
      <c r="N148" s="55" t="str">
        <f>IF(DO146=0,"BOŞ",IF(DO146=1,"DERS",IF(DO146&gt;1,"ÇAKIŞMA")))</f>
        <v>BOŞ</v>
      </c>
      <c r="O148" s="55" t="str">
        <f>IF(DO147=0,"BOŞ",IF(DO147=1,"DERS",IF(DO147&gt;1,"ÇAKIŞMA")))</f>
        <v>BOŞ</v>
      </c>
      <c r="P148" s="55" t="str">
        <f>IF(DO148=0,"BOŞ",IF(DO148=1,"DERS",IF(DO148&gt;1,"ÇAKIŞMA")))</f>
        <v>BOŞ</v>
      </c>
      <c r="Q148" s="55" t="str">
        <f>IF(DO149=0,"BOŞ",IF(DO149=1,"DERS",IF(DO149&gt;1,"ÇAKIŞMA")))</f>
        <v>BOŞ</v>
      </c>
      <c r="R148" s="56" t="str">
        <f>IF(DO150=0,"BOŞ",IF(DO150=1,"DERS",IF(DO150&gt;1,"ÇAKIŞMA")))</f>
        <v>BOŞ</v>
      </c>
      <c r="DL148" s="39" t="s">
        <v>8</v>
      </c>
      <c r="DM148" s="28">
        <f>IFERROR(VLOOKUP(G146,$AZ$3:$BN$60,2,0),0)</f>
        <v>0</v>
      </c>
      <c r="DN148" s="29">
        <f>IFERROR(VLOOKUP(G147,$AZ$3:$BN$60,3,0),0)</f>
        <v>0</v>
      </c>
      <c r="DO148" s="29">
        <f>IFERROR(VLOOKUP(G148,$AZ$3:$BN$60,4,0),0)</f>
        <v>0</v>
      </c>
      <c r="DP148" s="29">
        <f>IFERROR(VLOOKUP(G149,$AZ$3:$BN$60,5,0),0)</f>
        <v>0</v>
      </c>
      <c r="DQ148" s="29">
        <f>IFERROR(VLOOKUP(G150,$AZ$3:$BN$60,6,0),0)</f>
        <v>0</v>
      </c>
      <c r="DR148" s="29">
        <f>IFERROR(VLOOKUP(G151,$AZ$3:$BN$60,7,0),0)</f>
        <v>0</v>
      </c>
      <c r="DS148" s="29">
        <f>IFERROR(VLOOKUP(G152,$AZ$3:$BN$60,8,0),0)</f>
        <v>0</v>
      </c>
      <c r="DT148" s="33">
        <f>IFERROR(VLOOKUP(G153,$AZ$3:$BN$60,9,0),0)</f>
        <v>0</v>
      </c>
    </row>
    <row r="149" spans="1:124" ht="23.1" customHeight="1" thickBot="1" x14ac:dyDescent="0.3">
      <c r="A149" s="78"/>
      <c r="B149" s="14"/>
      <c r="C149" s="15"/>
      <c r="D149" s="14"/>
      <c r="E149" s="15"/>
      <c r="F149" s="14"/>
      <c r="G149" s="15"/>
      <c r="H149" s="14"/>
      <c r="I149" s="15"/>
      <c r="J149" s="14"/>
      <c r="K149" s="15"/>
      <c r="M149" s="63">
        <f t="shared" si="127"/>
        <v>0</v>
      </c>
      <c r="N149" s="55" t="str">
        <f>IF(DP146=0,"BOŞ",IF(DP146=1,"DERS",IF(DP146&gt;1,"ÇAKIŞMA")))</f>
        <v>BOŞ</v>
      </c>
      <c r="O149" s="55" t="str">
        <f>IF(DP147=0,"BOŞ",IF(DP147=1,"DERS",IF(DP147&gt;1,"ÇAKIŞMA")))</f>
        <v>BOŞ</v>
      </c>
      <c r="P149" s="55" t="str">
        <f>IF(DP148=0,"BOŞ",IF(DP148=1,"DERS",IF(DP148&gt;1,"ÇAKIŞMA")))</f>
        <v>BOŞ</v>
      </c>
      <c r="Q149" s="55" t="str">
        <f>IF(DP149=0,"BOŞ",IF(DP149=1,"DERS",IF(DP149&gt;1,"ÇAKIŞMA")))</f>
        <v>BOŞ</v>
      </c>
      <c r="R149" s="56" t="str">
        <f>IF(DP150=0,"BOŞ",IF(DP150=1,"DERS",IF(DP150&gt;1,"ÇAKIŞMA")))</f>
        <v>BOŞ</v>
      </c>
      <c r="DL149" s="39" t="s">
        <v>9</v>
      </c>
      <c r="DM149" s="28">
        <f>IFERROR(VLOOKUP(I146,$BP$3:$CD$60,2,0),0)</f>
        <v>0</v>
      </c>
      <c r="DN149" s="29">
        <f>IFERROR(VLOOKUP(I147,$BP$3:$CD$60,3,0),0)</f>
        <v>0</v>
      </c>
      <c r="DO149" s="29">
        <f>IFERROR(VLOOKUP(I148,$BP$3:$CD$60,4,0),0)</f>
        <v>0</v>
      </c>
      <c r="DP149" s="29">
        <f>IFERROR(VLOOKUP(I149,$BP$3:$CD$60,5,0),0)</f>
        <v>0</v>
      </c>
      <c r="DQ149" s="29">
        <f>IFERROR(VLOOKUP(I150,$BP$3:$CD$60,6,0),0)</f>
        <v>0</v>
      </c>
      <c r="DR149" s="29">
        <f>IFERROR(VLOOKUP(I151,$BP$3:$CD$60,7,0),0)</f>
        <v>0</v>
      </c>
      <c r="DS149" s="29">
        <f>IFERROR(VLOOKUP(I152,$BP$3:$CD$60,8,0),0)</f>
        <v>0</v>
      </c>
      <c r="DT149" s="33">
        <f>IFERROR(VLOOKUP(I153,$BP$3:$CD$60,9,0),0)</f>
        <v>0</v>
      </c>
    </row>
    <row r="150" spans="1:124" ht="23.1" customHeight="1" thickBot="1" x14ac:dyDescent="0.3">
      <c r="A150" s="78"/>
      <c r="B150" s="14"/>
      <c r="C150" s="15"/>
      <c r="D150" s="14"/>
      <c r="E150" s="15"/>
      <c r="F150" s="14"/>
      <c r="G150" s="15"/>
      <c r="H150" s="14"/>
      <c r="I150" s="15"/>
      <c r="J150" s="14"/>
      <c r="K150" s="15"/>
      <c r="M150" s="63">
        <f t="shared" si="127"/>
        <v>0</v>
      </c>
      <c r="N150" s="55" t="str">
        <f>IF(DQ146=0,"BOŞ",IF(DQ146=1,"DERS",IF(DQ146&gt;1,"ÇAKIŞMA")))</f>
        <v>BOŞ</v>
      </c>
      <c r="O150" s="55" t="str">
        <f>IF(DQ147=0,"BOŞ",IF(DQ147=1,"DERS",IF(DQ147&gt;1,"ÇAKIŞMA")))</f>
        <v>BOŞ</v>
      </c>
      <c r="P150" s="55" t="str">
        <f>IF(DQ148=0,"BOŞ",IF(DQ148=1,"DERS",IF(DQ148&gt;1,"ÇAKIŞMA")))</f>
        <v>BOŞ</v>
      </c>
      <c r="Q150" s="55" t="str">
        <f>IF(DQ149=0,"BOŞ",IF(DQ149=1,"DERS",IF(DQ149&gt;1,"ÇAKIŞMA")))</f>
        <v>BOŞ</v>
      </c>
      <c r="R150" s="56" t="str">
        <f>IF(DQ150=0,"BOŞ",IF(DQ150=1,"DERS",IF(DQ150&gt;1,"ÇAKIŞMA")))</f>
        <v>BOŞ</v>
      </c>
      <c r="DL150" s="40" t="s">
        <v>10</v>
      </c>
      <c r="DM150" s="30">
        <f>IFERROR(VLOOKUP(K146,$CF$3:$CT$60,2,0),0)</f>
        <v>0</v>
      </c>
      <c r="DN150" s="31">
        <f>IFERROR(VLOOKUP(K147,$CF$3:$CT$60,3,0),0)</f>
        <v>0</v>
      </c>
      <c r="DO150" s="31">
        <f>IFERROR(VLOOKUP(K148,$CF$3:$CT$60,4,0),0)</f>
        <v>0</v>
      </c>
      <c r="DP150" s="31">
        <f>IFERROR(VLOOKUP(K149,$CF$3:$CT$60,5,0),0)</f>
        <v>0</v>
      </c>
      <c r="DQ150" s="31">
        <f>IFERROR(VLOOKUP(K150,$CF$3:$CT$60,6,0),0)</f>
        <v>0</v>
      </c>
      <c r="DR150" s="31">
        <f>IFERROR(VLOOKUP(K151,$CF$3:$CT$60,7,0),0)</f>
        <v>0</v>
      </c>
      <c r="DS150" s="31">
        <f>IFERROR(VLOOKUP(K152,$CF$3:$CT$60,8,0),0)</f>
        <v>0</v>
      </c>
      <c r="DT150" s="34">
        <f>IFERROR(VLOOKUP(K153,$CF$3:$CT$60,9,0),0)</f>
        <v>0</v>
      </c>
    </row>
    <row r="151" spans="1:124" ht="23.1" customHeight="1" thickBot="1" x14ac:dyDescent="0.3">
      <c r="A151" s="78"/>
      <c r="B151" s="14"/>
      <c r="C151" s="15"/>
      <c r="D151" s="14"/>
      <c r="E151" s="15"/>
      <c r="F151" s="14"/>
      <c r="G151" s="15"/>
      <c r="H151" s="14"/>
      <c r="I151" s="15"/>
      <c r="J151" s="14"/>
      <c r="K151" s="15"/>
      <c r="M151" s="63">
        <f t="shared" si="127"/>
        <v>0</v>
      </c>
      <c r="N151" s="55" t="str">
        <f>IF(DR146=0,"BOŞ",IF(DR146=1,"DERS",IF(DR146&gt;1,"ÇAKIŞMA")))</f>
        <v>BOŞ</v>
      </c>
      <c r="O151" s="55" t="str">
        <f>IF(DR147=0,"BOŞ",IF(DR147=1,"DERS",IF(DR147&gt;1,"ÇAKIŞMA")))</f>
        <v>BOŞ</v>
      </c>
      <c r="P151" s="55" t="str">
        <f>IF(DR148=0,"BOŞ",IF(DR148=1,"DERS",IF(DR148&gt;1,"ÇAKIŞMA")))</f>
        <v>BOŞ</v>
      </c>
      <c r="Q151" s="55" t="str">
        <f>IF(DR149=0,"BOŞ",IF(DR149=1,"DERS",IF(DR149&gt;1,"ÇAKIŞMA")))</f>
        <v>BOŞ</v>
      </c>
      <c r="R151" s="56" t="str">
        <f>IF(DR150=0,"BOŞ",IF(DR150=1,"DERS",IF(DR150&gt;1,"ÇAKIŞMA")))</f>
        <v>BOŞ</v>
      </c>
    </row>
    <row r="152" spans="1:124" ht="23.1" customHeight="1" thickBot="1" x14ac:dyDescent="0.3">
      <c r="A152" s="78"/>
      <c r="B152" s="14"/>
      <c r="C152" s="15"/>
      <c r="D152" s="14"/>
      <c r="E152" s="15"/>
      <c r="F152" s="14"/>
      <c r="G152" s="15"/>
      <c r="H152" s="14"/>
      <c r="I152" s="15"/>
      <c r="J152" s="14"/>
      <c r="K152" s="15"/>
      <c r="M152" s="63">
        <f t="shared" si="127"/>
        <v>0</v>
      </c>
      <c r="N152" s="55" t="str">
        <f>IF(DS146=0,"BOŞ",IF(DS146=1,"DERS",IF(DS146&gt;1,"ÇAKIŞMA")))</f>
        <v>BOŞ</v>
      </c>
      <c r="O152" s="55" t="str">
        <f>IF(DS147=0,"BOŞ",IF(DS147=1,"DERS",IF(DS147&gt;1,"ÇAKIŞMA")))</f>
        <v>BOŞ</v>
      </c>
      <c r="P152" s="55" t="str">
        <f>IF(DS148=0,"BOŞ",IF(DS148=1,"DERS",IF(DS148&gt;1,"ÇAKIŞMA")))</f>
        <v>BOŞ</v>
      </c>
      <c r="Q152" s="55" t="str">
        <f>IF(DS149=0,"BOŞ",IF(DS149=1,"DERS",IF(DS149&gt;1,"ÇAKIŞMA")))</f>
        <v>BOŞ</v>
      </c>
      <c r="R152" s="56" t="str">
        <f>IF(DS150=0,"BOŞ",IF(DS150=1,"DERS",IF(DS150&gt;1,"ÇAKIŞMA")))</f>
        <v>BOŞ</v>
      </c>
    </row>
    <row r="153" spans="1:124" ht="23.1" customHeight="1" thickBot="1" x14ac:dyDescent="0.3">
      <c r="A153" s="70"/>
      <c r="B153" s="16"/>
      <c r="C153" s="17"/>
      <c r="D153" s="16"/>
      <c r="E153" s="17"/>
      <c r="F153" s="16"/>
      <c r="G153" s="17"/>
      <c r="H153" s="16"/>
      <c r="I153" s="17"/>
      <c r="J153" s="16"/>
      <c r="K153" s="17"/>
      <c r="M153" s="83">
        <f t="shared" si="127"/>
        <v>0</v>
      </c>
      <c r="N153" s="57" t="str">
        <f>IF(DT146=0,"BOŞ",IF(DT146=1,"DERS",IF(DT146&gt;1,"ÇAKIŞMA")))</f>
        <v>BOŞ</v>
      </c>
      <c r="O153" s="57" t="str">
        <f>IF(DT147=0,"BOŞ",IF(DT147=1,"DERS",IF(DT147&gt;1,"ÇAKIŞMA")))</f>
        <v>BOŞ</v>
      </c>
      <c r="P153" s="57" t="str">
        <f>IF(DT148=0,"BOŞ",IF(DT148=1,"DERS",IF(DT148&gt;1,"ÇAKIŞMA")))</f>
        <v>BOŞ</v>
      </c>
      <c r="Q153" s="57" t="str">
        <f>IF(DT149=0,"BOŞ",IF(DT149=1,"DERS",IF(DT149&gt;1,"ÇAKIŞMA")))</f>
        <v>BOŞ</v>
      </c>
      <c r="R153" s="58" t="str">
        <f>IF(DT150=0,"BOŞ",IF(DT150=1,"DERS",IF(DT150&gt;1,"ÇAKIŞMA")))</f>
        <v>BOŞ</v>
      </c>
    </row>
    <row r="154" spans="1:124" ht="23.1" customHeight="1" thickBot="1" x14ac:dyDescent="0.3">
      <c r="A154" s="68"/>
      <c r="B154" s="79"/>
      <c r="C154" s="68"/>
      <c r="D154" s="79"/>
      <c r="E154" s="68"/>
      <c r="F154" s="79"/>
      <c r="G154" s="68"/>
      <c r="H154" s="79"/>
      <c r="I154" s="68"/>
      <c r="J154" s="79"/>
      <c r="K154" s="68"/>
      <c r="M154" s="64"/>
      <c r="N154" s="59"/>
      <c r="O154" s="59"/>
      <c r="P154" s="59"/>
      <c r="Q154" s="59"/>
      <c r="R154" s="59"/>
    </row>
    <row r="155" spans="1:124" ht="23.1" customHeight="1" thickBot="1" x14ac:dyDescent="0.3">
      <c r="A155" s="166"/>
      <c r="B155" s="166"/>
      <c r="C155" s="166"/>
      <c r="D155" s="166"/>
      <c r="E155" s="166"/>
      <c r="F155" s="167"/>
      <c r="G155" s="167"/>
      <c r="H155" s="167"/>
      <c r="I155" s="168"/>
      <c r="J155" s="168"/>
      <c r="K155" s="168"/>
      <c r="M155" s="61"/>
      <c r="N155" s="169" t="s">
        <v>11</v>
      </c>
      <c r="O155" s="169"/>
      <c r="P155" s="169"/>
      <c r="Q155" s="169"/>
      <c r="R155" s="169"/>
      <c r="DL155" s="36">
        <f>A155</f>
        <v>0</v>
      </c>
      <c r="DM155" s="35"/>
      <c r="DN155" s="35"/>
      <c r="DO155" s="35"/>
      <c r="DP155" s="35"/>
      <c r="DQ155" s="152">
        <f>I155</f>
        <v>0</v>
      </c>
      <c r="DR155" s="152"/>
      <c r="DS155" s="152"/>
      <c r="DT155" s="153"/>
    </row>
    <row r="156" spans="1:124" ht="23.1" customHeight="1" thickBot="1" x14ac:dyDescent="0.3">
      <c r="A156" s="69"/>
      <c r="B156" s="170"/>
      <c r="C156" s="171"/>
      <c r="D156" s="170"/>
      <c r="E156" s="171"/>
      <c r="F156" s="170"/>
      <c r="G156" s="171"/>
      <c r="H156" s="170"/>
      <c r="I156" s="171"/>
      <c r="J156" s="170"/>
      <c r="K156" s="171"/>
      <c r="M156" s="62" t="s">
        <v>0</v>
      </c>
      <c r="N156" s="53" t="s">
        <v>6</v>
      </c>
      <c r="O156" s="53" t="s">
        <v>7</v>
      </c>
      <c r="P156" s="53" t="s">
        <v>8</v>
      </c>
      <c r="Q156" s="53" t="s">
        <v>9</v>
      </c>
      <c r="R156" s="54" t="s">
        <v>10</v>
      </c>
      <c r="DL156" s="38" t="s">
        <v>14</v>
      </c>
      <c r="DM156" s="26">
        <v>8</v>
      </c>
      <c r="DN156" s="25">
        <v>9</v>
      </c>
      <c r="DO156" s="25">
        <v>10</v>
      </c>
      <c r="DP156" s="25">
        <v>11</v>
      </c>
      <c r="DQ156" s="25">
        <v>13</v>
      </c>
      <c r="DR156" s="25">
        <v>14</v>
      </c>
      <c r="DS156" s="25">
        <v>15</v>
      </c>
      <c r="DT156" s="27">
        <v>16</v>
      </c>
    </row>
    <row r="157" spans="1:124" ht="23.1" customHeight="1" thickBot="1" x14ac:dyDescent="0.3">
      <c r="A157" s="78"/>
      <c r="B157" s="14"/>
      <c r="C157" s="15"/>
      <c r="D157" s="14"/>
      <c r="E157" s="15"/>
      <c r="F157" s="14"/>
      <c r="G157" s="15"/>
      <c r="H157" s="14"/>
      <c r="I157" s="15"/>
      <c r="J157" s="14"/>
      <c r="K157" s="15"/>
      <c r="M157" s="63">
        <f t="shared" ref="M157:M164" si="128">A157</f>
        <v>0</v>
      </c>
      <c r="N157" s="55" t="str">
        <f>IF(DM157=0,"BOŞ",IF(DM157=1,"DERS",IF(DM157&gt;1,"ÇAKIŞMA")))</f>
        <v>BOŞ</v>
      </c>
      <c r="O157" s="55" t="str">
        <f>IF(DM158=0,"BOŞ",IF(DM158=1,"DERS",IF(DM158&gt;1,"ÇAKIŞMA")))</f>
        <v>BOŞ</v>
      </c>
      <c r="P157" s="55" t="str">
        <f>IF(DM159=0,"BOŞ",IF(DM159=1,"DERS",IF(DM159&gt;1,"ÇAKIŞMA")))</f>
        <v>BOŞ</v>
      </c>
      <c r="Q157" s="55" t="str">
        <f>IF(DM160=0,"BOŞ",IF(DM160=1,"DERS",IF(DM160&gt;1,"ÇAKIŞMA")))</f>
        <v>BOŞ</v>
      </c>
      <c r="R157" s="56" t="str">
        <f>IF(DM161=0,"BOŞ",IF(DM161=1,"DERS",IF(DM161&gt;1,"ÇAKIŞMA")))</f>
        <v>BOŞ</v>
      </c>
      <c r="DL157" s="39" t="s">
        <v>13</v>
      </c>
      <c r="DM157" s="28">
        <f>IFERROR(VLOOKUP(C157,$T$3:$AH$60,2,0),0)</f>
        <v>0</v>
      </c>
      <c r="DN157" s="28">
        <f>IFERROR(VLOOKUP(C158,$T$3:$AH$60,3,0),0)</f>
        <v>0</v>
      </c>
      <c r="DO157" s="28">
        <f>IFERROR(VLOOKUP(C159,$T$3:$AH$60,4,0),0)</f>
        <v>0</v>
      </c>
      <c r="DP157" s="28">
        <f>IFERROR(VLOOKUP(C160,$T$3:$AH$60,5,0),0)</f>
        <v>0</v>
      </c>
      <c r="DQ157" s="28">
        <f>IFERROR(VLOOKUP(C161,$T$3:$AH$60,6,0),0)</f>
        <v>0</v>
      </c>
      <c r="DR157" s="28">
        <f>IFERROR(VLOOKUP(C162,$T$3:$AH$60,7,0),0)</f>
        <v>0</v>
      </c>
      <c r="DS157" s="28">
        <f>IFERROR(VLOOKUP(C163,$T$3:$AH$60,8,0),0)</f>
        <v>0</v>
      </c>
      <c r="DT157" s="37">
        <f>IFERROR(VLOOKUP(C164,$T$3:$AH$60,9,0),0)</f>
        <v>0</v>
      </c>
    </row>
    <row r="158" spans="1:124" ht="23.1" customHeight="1" thickBot="1" x14ac:dyDescent="0.3">
      <c r="A158" s="78"/>
      <c r="B158" s="14"/>
      <c r="C158" s="15"/>
      <c r="D158" s="14"/>
      <c r="E158" s="15"/>
      <c r="F158" s="14"/>
      <c r="G158" s="15"/>
      <c r="H158" s="14"/>
      <c r="I158" s="15"/>
      <c r="J158" s="14"/>
      <c r="K158" s="15"/>
      <c r="M158" s="63">
        <f t="shared" si="128"/>
        <v>0</v>
      </c>
      <c r="N158" s="55" t="str">
        <f>IF(DN157=0,"BOŞ",IF(DN157=1,"DERS",IF(DN157&gt;1,"ÇAKIŞMA")))</f>
        <v>BOŞ</v>
      </c>
      <c r="O158" s="55" t="str">
        <f>IF(DN158=0,"BOŞ",IF(DN158=1,"DERS",IF(DN158&gt;1,"ÇAKIŞMA")))</f>
        <v>BOŞ</v>
      </c>
      <c r="P158" s="55" t="str">
        <f>IF(DN159=0,"BOŞ",IF(DN159=1,"DERS",IF(DN159&gt;1,"ÇAKIŞMA")))</f>
        <v>BOŞ</v>
      </c>
      <c r="Q158" s="55" t="str">
        <f>IF(DN160=0,"BOŞ",IF(DN160=1,"DERS",IF(DN160&gt;1,"ÇAKIŞMA")))</f>
        <v>BOŞ</v>
      </c>
      <c r="R158" s="56" t="str">
        <f>IF(DN161=0,"BOŞ",IF(DN161=1,"DERS",IF(DN161&gt;1,"ÇAKIŞMA")))</f>
        <v>BOŞ</v>
      </c>
      <c r="DL158" s="39" t="s">
        <v>7</v>
      </c>
      <c r="DM158" s="28">
        <f>IFERROR(VLOOKUP(E157,$AJ$3:$AX$60,2,0),0)</f>
        <v>0</v>
      </c>
      <c r="DN158" s="28">
        <f>IFERROR(VLOOKUP(E158,$AJ$3:$AX$60,3,0),0)</f>
        <v>0</v>
      </c>
      <c r="DO158" s="28">
        <f>IFERROR(VLOOKUP(E159,$AJ$3:$AX$60,4,0),0)</f>
        <v>0</v>
      </c>
      <c r="DP158" s="28">
        <f>IFERROR(VLOOKUP(E160,$AJ$3:$AX$60,5,0),0)</f>
        <v>0</v>
      </c>
      <c r="DQ158" s="28">
        <f>IFERROR(VLOOKUP(E161,$AJ$3:$AX$60,6,0),0)</f>
        <v>0</v>
      </c>
      <c r="DR158" s="28">
        <f>IFERROR(VLOOKUP(E162,$AJ$3:$AX$60,7,0),0)</f>
        <v>0</v>
      </c>
      <c r="DS158" s="28">
        <f>IFERROR(VLOOKUP(E163,$AJ$3:$AX$60,8,0),0)</f>
        <v>0</v>
      </c>
      <c r="DT158" s="37">
        <f>IFERROR(VLOOKUP(E164,$AJ$3:$AX$60,9,0),0)</f>
        <v>0</v>
      </c>
    </row>
    <row r="159" spans="1:124" ht="23.1" customHeight="1" thickBot="1" x14ac:dyDescent="0.3">
      <c r="A159" s="78"/>
      <c r="B159" s="14"/>
      <c r="C159" s="15"/>
      <c r="D159" s="14"/>
      <c r="E159" s="15"/>
      <c r="F159" s="14"/>
      <c r="G159" s="15"/>
      <c r="H159" s="14"/>
      <c r="I159" s="15"/>
      <c r="J159" s="14"/>
      <c r="K159" s="15"/>
      <c r="M159" s="63">
        <f t="shared" si="128"/>
        <v>0</v>
      </c>
      <c r="N159" s="55" t="str">
        <f>IF(DO157=0,"BOŞ",IF(DO157=1,"DERS",IF(DO157&gt;1,"ÇAKIŞMA")))</f>
        <v>BOŞ</v>
      </c>
      <c r="O159" s="55" t="str">
        <f>IF(DO158=0,"BOŞ",IF(DO158=1,"DERS",IF(DO158&gt;1,"ÇAKIŞMA")))</f>
        <v>BOŞ</v>
      </c>
      <c r="P159" s="55" t="str">
        <f>IF(DO159=0,"BOŞ",IF(DO159=1,"DERS",IF(DO159&gt;1,"ÇAKIŞMA")))</f>
        <v>BOŞ</v>
      </c>
      <c r="Q159" s="55" t="str">
        <f>IF(DO160=0,"BOŞ",IF(DO160=1,"DERS",IF(DO160&gt;1,"ÇAKIŞMA")))</f>
        <v>BOŞ</v>
      </c>
      <c r="R159" s="56" t="str">
        <f>IF(DO161=0,"BOŞ",IF(DO161=1,"DERS",IF(DO161&gt;1,"ÇAKIŞMA")))</f>
        <v>BOŞ</v>
      </c>
      <c r="DL159" s="39" t="s">
        <v>8</v>
      </c>
      <c r="DM159" s="28">
        <f>IFERROR(VLOOKUP(G157,$AZ$3:$BN$60,2,0),0)</f>
        <v>0</v>
      </c>
      <c r="DN159" s="29">
        <f>IFERROR(VLOOKUP(G158,$AZ$3:$BN$60,3,0),0)</f>
        <v>0</v>
      </c>
      <c r="DO159" s="29">
        <f>IFERROR(VLOOKUP(G159,$AZ$3:$BN$60,4,0),0)</f>
        <v>0</v>
      </c>
      <c r="DP159" s="29">
        <f>IFERROR(VLOOKUP(G160,$AZ$3:$BN$60,5,0),0)</f>
        <v>0</v>
      </c>
      <c r="DQ159" s="29">
        <f>IFERROR(VLOOKUP(G161,$AZ$3:$BN$60,6,0),0)</f>
        <v>0</v>
      </c>
      <c r="DR159" s="29">
        <f>IFERROR(VLOOKUP(G162,$AZ$3:$BN$60,7,0),0)</f>
        <v>0</v>
      </c>
      <c r="DS159" s="29">
        <f>IFERROR(VLOOKUP(G163,$AZ$3:$BN$60,8,0),0)</f>
        <v>0</v>
      </c>
      <c r="DT159" s="33">
        <f>IFERROR(VLOOKUP(G164,$AZ$3:$BN$60,9,0),0)</f>
        <v>0</v>
      </c>
    </row>
    <row r="160" spans="1:124" ht="23.1" customHeight="1" thickBot="1" x14ac:dyDescent="0.3">
      <c r="A160" s="78"/>
      <c r="B160" s="14"/>
      <c r="C160" s="15"/>
      <c r="D160" s="14"/>
      <c r="E160" s="15"/>
      <c r="F160" s="14"/>
      <c r="G160" s="15"/>
      <c r="H160" s="14"/>
      <c r="I160" s="15"/>
      <c r="J160" s="14"/>
      <c r="K160" s="15"/>
      <c r="M160" s="63">
        <f t="shared" si="128"/>
        <v>0</v>
      </c>
      <c r="N160" s="55" t="str">
        <f>IF(DP157=0,"BOŞ",IF(DP157=1,"DERS",IF(DP157&gt;1,"ÇAKIŞMA")))</f>
        <v>BOŞ</v>
      </c>
      <c r="O160" s="55" t="str">
        <f>IF(DP158=0,"BOŞ",IF(DP158=1,"DERS",IF(DP158&gt;1,"ÇAKIŞMA")))</f>
        <v>BOŞ</v>
      </c>
      <c r="P160" s="55" t="str">
        <f>IF(DP159=0,"BOŞ",IF(DP159=1,"DERS",IF(DP159&gt;1,"ÇAKIŞMA")))</f>
        <v>BOŞ</v>
      </c>
      <c r="Q160" s="55" t="str">
        <f>IF(DP160=0,"BOŞ",IF(DP160=1,"DERS",IF(DP160&gt;1,"ÇAKIŞMA")))</f>
        <v>BOŞ</v>
      </c>
      <c r="R160" s="56" t="str">
        <f>IF(DP161=0,"BOŞ",IF(DP161=1,"DERS",IF(DP161&gt;1,"ÇAKIŞMA")))</f>
        <v>BOŞ</v>
      </c>
      <c r="DL160" s="39" t="s">
        <v>9</v>
      </c>
      <c r="DM160" s="28">
        <f>IFERROR(VLOOKUP(I157,$BP$3:$CD$60,2,0),0)</f>
        <v>0</v>
      </c>
      <c r="DN160" s="29">
        <f>IFERROR(VLOOKUP(I158,$BP$3:$CD$60,3,0),0)</f>
        <v>0</v>
      </c>
      <c r="DO160" s="29">
        <f>IFERROR(VLOOKUP(I159,$BP$3:$CD$60,4,0),0)</f>
        <v>0</v>
      </c>
      <c r="DP160" s="29">
        <f>IFERROR(VLOOKUP(I160,$BP$3:$CD$60,5,0),0)</f>
        <v>0</v>
      </c>
      <c r="DQ160" s="29">
        <f>IFERROR(VLOOKUP(I161,$BP$3:$CD$60,6,0),0)</f>
        <v>0</v>
      </c>
      <c r="DR160" s="29">
        <f>IFERROR(VLOOKUP(I162,$BP$3:$CD$60,7,0),0)</f>
        <v>0</v>
      </c>
      <c r="DS160" s="29">
        <f>IFERROR(VLOOKUP(I163,$BP$3:$CD$60,8,0),0)</f>
        <v>0</v>
      </c>
      <c r="DT160" s="33">
        <f>IFERROR(VLOOKUP(I164,$BP$3:$CD$60,9,0),0)</f>
        <v>0</v>
      </c>
    </row>
    <row r="161" spans="1:124" ht="23.1" customHeight="1" thickBot="1" x14ac:dyDescent="0.3">
      <c r="A161" s="78"/>
      <c r="B161" s="14"/>
      <c r="C161" s="15"/>
      <c r="D161" s="14"/>
      <c r="E161" s="15"/>
      <c r="F161" s="14"/>
      <c r="G161" s="15"/>
      <c r="H161" s="14"/>
      <c r="I161" s="15"/>
      <c r="J161" s="14"/>
      <c r="K161" s="15"/>
      <c r="M161" s="63">
        <f t="shared" si="128"/>
        <v>0</v>
      </c>
      <c r="N161" s="55" t="str">
        <f>IF(DQ157=0,"BOŞ",IF(DQ157=1,"DERS",IF(DQ157&gt;1,"ÇAKIŞMA")))</f>
        <v>BOŞ</v>
      </c>
      <c r="O161" s="55" t="str">
        <f>IF(DQ158=0,"BOŞ",IF(DQ158=1,"DERS",IF(DQ158&gt;1,"ÇAKIŞMA")))</f>
        <v>BOŞ</v>
      </c>
      <c r="P161" s="55" t="str">
        <f>IF(DQ159=0,"BOŞ",IF(DQ159=1,"DERS",IF(DQ159&gt;1,"ÇAKIŞMA")))</f>
        <v>BOŞ</v>
      </c>
      <c r="Q161" s="55" t="str">
        <f>IF(DQ160=0,"BOŞ",IF(DQ160=1,"DERS",IF(DQ160&gt;1,"ÇAKIŞMA")))</f>
        <v>BOŞ</v>
      </c>
      <c r="R161" s="56" t="str">
        <f>IF(DQ161=0,"BOŞ",IF(DQ161=1,"DERS",IF(DQ161&gt;1,"ÇAKIŞMA")))</f>
        <v>BOŞ</v>
      </c>
      <c r="DL161" s="40" t="s">
        <v>10</v>
      </c>
      <c r="DM161" s="30">
        <f>IFERROR(VLOOKUP(K157,$CF$3:$CT$60,2,0),0)</f>
        <v>0</v>
      </c>
      <c r="DN161" s="31">
        <f>IFERROR(VLOOKUP(K158,$CF$3:$CT$60,3,0),0)</f>
        <v>0</v>
      </c>
      <c r="DO161" s="31">
        <f>IFERROR(VLOOKUP(K159,$CF$3:$CT$60,4,0),0)</f>
        <v>0</v>
      </c>
      <c r="DP161" s="31">
        <f>IFERROR(VLOOKUP(K160,$CF$3:$CT$60,5,0),0)</f>
        <v>0</v>
      </c>
      <c r="DQ161" s="31">
        <f>IFERROR(VLOOKUP(K161,$CF$3:$CT$60,6,0),0)</f>
        <v>0</v>
      </c>
      <c r="DR161" s="31">
        <f>IFERROR(VLOOKUP(K162,$CF$3:$CT$60,7,0),0)</f>
        <v>0</v>
      </c>
      <c r="DS161" s="31">
        <f>IFERROR(VLOOKUP(K163,$CF$3:$CT$60,8,0),0)</f>
        <v>0</v>
      </c>
      <c r="DT161" s="34">
        <f>IFERROR(VLOOKUP(K164,$CF$3:$CT$60,9,0),0)</f>
        <v>0</v>
      </c>
    </row>
    <row r="162" spans="1:124" ht="23.1" customHeight="1" thickBot="1" x14ac:dyDescent="0.3">
      <c r="A162" s="78"/>
      <c r="B162" s="14"/>
      <c r="C162" s="15"/>
      <c r="D162" s="14"/>
      <c r="E162" s="15"/>
      <c r="F162" s="14"/>
      <c r="G162" s="15"/>
      <c r="H162" s="14"/>
      <c r="I162" s="15"/>
      <c r="J162" s="14"/>
      <c r="K162" s="15"/>
      <c r="M162" s="63">
        <f t="shared" si="128"/>
        <v>0</v>
      </c>
      <c r="N162" s="55" t="str">
        <f>IF(DR157=0,"BOŞ",IF(DR157=1,"DERS",IF(DR157&gt;1,"ÇAKIŞMA")))</f>
        <v>BOŞ</v>
      </c>
      <c r="O162" s="55" t="str">
        <f>IF(DR158=0,"BOŞ",IF(DR158=1,"DERS",IF(DR158&gt;1,"ÇAKIŞMA")))</f>
        <v>BOŞ</v>
      </c>
      <c r="P162" s="55" t="str">
        <f>IF(DR159=0,"BOŞ",IF(DR159=1,"DERS",IF(DR159&gt;1,"ÇAKIŞMA")))</f>
        <v>BOŞ</v>
      </c>
      <c r="Q162" s="55" t="str">
        <f>IF(DR160=0,"BOŞ",IF(DR160=1,"DERS",IF(DR160&gt;1,"ÇAKIŞMA")))</f>
        <v>BOŞ</v>
      </c>
      <c r="R162" s="56" t="str">
        <f>IF(DR161=0,"BOŞ",IF(DR161=1,"DERS",IF(DR161&gt;1,"ÇAKIŞMA")))</f>
        <v>BOŞ</v>
      </c>
    </row>
    <row r="163" spans="1:124" ht="23.1" customHeight="1" thickBot="1" x14ac:dyDescent="0.3">
      <c r="A163" s="78"/>
      <c r="B163" s="14"/>
      <c r="C163" s="15"/>
      <c r="D163" s="14"/>
      <c r="E163" s="15"/>
      <c r="F163" s="14"/>
      <c r="G163" s="15"/>
      <c r="H163" s="14"/>
      <c r="I163" s="15"/>
      <c r="J163" s="14"/>
      <c r="K163" s="15"/>
      <c r="M163" s="63">
        <f t="shared" si="128"/>
        <v>0</v>
      </c>
      <c r="N163" s="55" t="str">
        <f>IF(DS157=0,"BOŞ",IF(DS157=1,"DERS",IF(DS157&gt;1,"ÇAKIŞMA")))</f>
        <v>BOŞ</v>
      </c>
      <c r="O163" s="55" t="str">
        <f>IF(DS158=0,"BOŞ",IF(DS158=1,"DERS",IF(DS158&gt;1,"ÇAKIŞMA")))</f>
        <v>BOŞ</v>
      </c>
      <c r="P163" s="55" t="str">
        <f>IF(DS159=0,"BOŞ",IF(DS159=1,"DERS",IF(DS159&gt;1,"ÇAKIŞMA")))</f>
        <v>BOŞ</v>
      </c>
      <c r="Q163" s="55" t="str">
        <f>IF(DS160=0,"BOŞ",IF(DS160=1,"DERS",IF(DS160&gt;1,"ÇAKIŞMA")))</f>
        <v>BOŞ</v>
      </c>
      <c r="R163" s="56" t="str">
        <f>IF(DS161=0,"BOŞ",IF(DS161=1,"DERS",IF(DS161&gt;1,"ÇAKIŞMA")))</f>
        <v>BOŞ</v>
      </c>
    </row>
    <row r="164" spans="1:124" ht="23.1" customHeight="1" thickBot="1" x14ac:dyDescent="0.3">
      <c r="A164" s="70"/>
      <c r="B164" s="16"/>
      <c r="C164" s="17"/>
      <c r="D164" s="16"/>
      <c r="E164" s="17"/>
      <c r="F164" s="16"/>
      <c r="G164" s="17"/>
      <c r="H164" s="16"/>
      <c r="I164" s="17"/>
      <c r="J164" s="16"/>
      <c r="K164" s="17"/>
      <c r="M164" s="83">
        <f t="shared" si="128"/>
        <v>0</v>
      </c>
      <c r="N164" s="57" t="str">
        <f>IF(DT157=0,"BOŞ",IF(DT157=1,"DERS",IF(DT157&gt;1,"ÇAKIŞMA")))</f>
        <v>BOŞ</v>
      </c>
      <c r="O164" s="57" t="str">
        <f>IF(DT158=0,"BOŞ",IF(DT158=1,"DERS",IF(DT158&gt;1,"ÇAKIŞMA")))</f>
        <v>BOŞ</v>
      </c>
      <c r="P164" s="57" t="str">
        <f>IF(DT159=0,"BOŞ",IF(DT159=1,"DERS",IF(DT159&gt;1,"ÇAKIŞMA")))</f>
        <v>BOŞ</v>
      </c>
      <c r="Q164" s="57" t="str">
        <f>IF(DT160=0,"BOŞ",IF(DT160=1,"DERS",IF(DT160&gt;1,"ÇAKIŞMA")))</f>
        <v>BOŞ</v>
      </c>
      <c r="R164" s="58" t="str">
        <f>IF(DT161=0,"BOŞ",IF(DT161=1,"DERS",IF(DT161&gt;1,"ÇAKIŞMA")))</f>
        <v>BOŞ</v>
      </c>
    </row>
    <row r="165" spans="1:124" ht="23.1" customHeight="1" thickBot="1" x14ac:dyDescent="0.3">
      <c r="A165" s="68"/>
      <c r="B165" s="79"/>
      <c r="C165" s="68"/>
      <c r="D165" s="79"/>
      <c r="E165" s="68"/>
      <c r="F165" s="79"/>
      <c r="G165" s="68"/>
      <c r="H165" s="79"/>
      <c r="I165" s="68"/>
      <c r="J165" s="79"/>
      <c r="K165" s="68"/>
      <c r="M165" s="64"/>
      <c r="N165" s="59"/>
      <c r="O165" s="59"/>
      <c r="P165" s="59"/>
      <c r="Q165" s="59"/>
      <c r="R165" s="59"/>
    </row>
    <row r="166" spans="1:124" ht="23.1" customHeight="1" thickBot="1" x14ac:dyDescent="0.3">
      <c r="A166" s="166"/>
      <c r="B166" s="166"/>
      <c r="C166" s="166"/>
      <c r="D166" s="166"/>
      <c r="E166" s="166"/>
      <c r="F166" s="167"/>
      <c r="G166" s="167"/>
      <c r="H166" s="167"/>
      <c r="I166" s="168"/>
      <c r="J166" s="168"/>
      <c r="K166" s="168"/>
      <c r="M166" s="61"/>
      <c r="N166" s="169" t="s">
        <v>11</v>
      </c>
      <c r="O166" s="169"/>
      <c r="P166" s="169"/>
      <c r="Q166" s="169"/>
      <c r="R166" s="169"/>
      <c r="DL166" s="36">
        <f>A166</f>
        <v>0</v>
      </c>
      <c r="DM166" s="35"/>
      <c r="DN166" s="35"/>
      <c r="DO166" s="35"/>
      <c r="DP166" s="35"/>
      <c r="DQ166" s="152">
        <f>I166</f>
        <v>0</v>
      </c>
      <c r="DR166" s="152"/>
      <c r="DS166" s="152"/>
      <c r="DT166" s="153"/>
    </row>
    <row r="167" spans="1:124" ht="23.1" customHeight="1" thickBot="1" x14ac:dyDescent="0.3">
      <c r="A167" s="69"/>
      <c r="B167" s="170"/>
      <c r="C167" s="171"/>
      <c r="D167" s="170"/>
      <c r="E167" s="171"/>
      <c r="F167" s="170"/>
      <c r="G167" s="171"/>
      <c r="H167" s="170"/>
      <c r="I167" s="171"/>
      <c r="J167" s="170"/>
      <c r="K167" s="171"/>
      <c r="M167" s="62" t="s">
        <v>0</v>
      </c>
      <c r="N167" s="53" t="s">
        <v>6</v>
      </c>
      <c r="O167" s="53" t="s">
        <v>7</v>
      </c>
      <c r="P167" s="53" t="s">
        <v>8</v>
      </c>
      <c r="Q167" s="53" t="s">
        <v>9</v>
      </c>
      <c r="R167" s="54" t="s">
        <v>10</v>
      </c>
      <c r="DL167" s="38" t="s">
        <v>14</v>
      </c>
      <c r="DM167" s="26">
        <v>8</v>
      </c>
      <c r="DN167" s="25">
        <v>9</v>
      </c>
      <c r="DO167" s="25">
        <v>10</v>
      </c>
      <c r="DP167" s="25">
        <v>11</v>
      </c>
      <c r="DQ167" s="25">
        <v>13</v>
      </c>
      <c r="DR167" s="25">
        <v>14</v>
      </c>
      <c r="DS167" s="25">
        <v>15</v>
      </c>
      <c r="DT167" s="27">
        <v>16</v>
      </c>
    </row>
    <row r="168" spans="1:124" ht="23.1" customHeight="1" thickBot="1" x14ac:dyDescent="0.3">
      <c r="A168" s="78"/>
      <c r="B168" s="14"/>
      <c r="C168" s="15"/>
      <c r="D168" s="14"/>
      <c r="E168" s="15"/>
      <c r="F168" s="14"/>
      <c r="G168" s="15"/>
      <c r="H168" s="14"/>
      <c r="I168" s="15"/>
      <c r="J168" s="14"/>
      <c r="K168" s="15"/>
      <c r="M168" s="63">
        <f t="shared" ref="M168:M175" si="129">A168</f>
        <v>0</v>
      </c>
      <c r="N168" s="55" t="str">
        <f>IF(DM168=0,"BOŞ",IF(DM168=1,"DERS",IF(DM168&gt;1,"ÇAKIŞMA")))</f>
        <v>BOŞ</v>
      </c>
      <c r="O168" s="55" t="str">
        <f>IF(DM169=0,"BOŞ",IF(DM169=1,"DERS",IF(DM169&gt;1,"ÇAKIŞMA")))</f>
        <v>BOŞ</v>
      </c>
      <c r="P168" s="55" t="str">
        <f>IF(DM170=0,"BOŞ",IF(DM170=1,"DERS",IF(DM170&gt;1,"ÇAKIŞMA")))</f>
        <v>BOŞ</v>
      </c>
      <c r="Q168" s="55" t="str">
        <f>IF(DM171=0,"BOŞ",IF(DM171=1,"DERS",IF(DM171&gt;1,"ÇAKIŞMA")))</f>
        <v>BOŞ</v>
      </c>
      <c r="R168" s="56" t="str">
        <f>IF(DM172=0,"BOŞ",IF(DM172=1,"DERS",IF(DM172&gt;1,"ÇAKIŞMA")))</f>
        <v>BOŞ</v>
      </c>
      <c r="DL168" s="39" t="s">
        <v>13</v>
      </c>
      <c r="DM168" s="28">
        <f>IFERROR(VLOOKUP(C168,$T$3:$AH$60,2,0),0)</f>
        <v>0</v>
      </c>
      <c r="DN168" s="28">
        <f>IFERROR(VLOOKUP(C169,$T$3:$AH$60,3,0),0)</f>
        <v>0</v>
      </c>
      <c r="DO168" s="28">
        <f>IFERROR(VLOOKUP(C170,$T$3:$AH$60,4,0),0)</f>
        <v>0</v>
      </c>
      <c r="DP168" s="28">
        <f>IFERROR(VLOOKUP(C171,$T$3:$AH$60,5,0),0)</f>
        <v>0</v>
      </c>
      <c r="DQ168" s="28">
        <f>IFERROR(VLOOKUP(C172,$T$3:$AH$60,6,0),0)</f>
        <v>0</v>
      </c>
      <c r="DR168" s="28">
        <f>IFERROR(VLOOKUP(C173,$T$3:$AH$60,7,0),0)</f>
        <v>0</v>
      </c>
      <c r="DS168" s="28">
        <f>IFERROR(VLOOKUP(C174,$T$3:$AH$60,8,0),0)</f>
        <v>0</v>
      </c>
      <c r="DT168" s="37">
        <f>IFERROR(VLOOKUP(C175,$T$3:$AH$60,9,0),0)</f>
        <v>0</v>
      </c>
    </row>
    <row r="169" spans="1:124" ht="23.1" customHeight="1" thickBot="1" x14ac:dyDescent="0.3">
      <c r="A169" s="78"/>
      <c r="B169" s="14"/>
      <c r="C169" s="15"/>
      <c r="D169" s="14"/>
      <c r="E169" s="15"/>
      <c r="F169" s="14"/>
      <c r="G169" s="15"/>
      <c r="H169" s="14"/>
      <c r="I169" s="15"/>
      <c r="J169" s="14"/>
      <c r="K169" s="15"/>
      <c r="M169" s="63">
        <f t="shared" si="129"/>
        <v>0</v>
      </c>
      <c r="N169" s="55" t="str">
        <f>IF(DN168=0,"BOŞ",IF(DN168=1,"DERS",IF(DN168&gt;1,"ÇAKIŞMA")))</f>
        <v>BOŞ</v>
      </c>
      <c r="O169" s="55" t="str">
        <f>IF(DN169=0,"BOŞ",IF(DN169=1,"DERS",IF(DN169&gt;1,"ÇAKIŞMA")))</f>
        <v>BOŞ</v>
      </c>
      <c r="P169" s="55" t="str">
        <f>IF(DN170=0,"BOŞ",IF(DN170=1,"DERS",IF(DN170&gt;1,"ÇAKIŞMA")))</f>
        <v>BOŞ</v>
      </c>
      <c r="Q169" s="55" t="str">
        <f>IF(DN171=0,"BOŞ",IF(DN171=1,"DERS",IF(DN171&gt;1,"ÇAKIŞMA")))</f>
        <v>BOŞ</v>
      </c>
      <c r="R169" s="56" t="str">
        <f>IF(DN172=0,"BOŞ",IF(DN172=1,"DERS",IF(DN172&gt;1,"ÇAKIŞMA")))</f>
        <v>BOŞ</v>
      </c>
      <c r="DL169" s="39" t="s">
        <v>7</v>
      </c>
      <c r="DM169" s="28">
        <f>IFERROR(VLOOKUP(E168,$AJ$3:$AX$60,2,0),0)</f>
        <v>0</v>
      </c>
      <c r="DN169" s="28">
        <f>IFERROR(VLOOKUP(E169,$AJ$3:$AX$60,3,0),0)</f>
        <v>0</v>
      </c>
      <c r="DO169" s="28">
        <f>IFERROR(VLOOKUP(E170,$AJ$3:$AX$60,4,0),0)</f>
        <v>0</v>
      </c>
      <c r="DP169" s="28">
        <f>IFERROR(VLOOKUP(E171,$AJ$3:$AX$60,5,0),0)</f>
        <v>0</v>
      </c>
      <c r="DQ169" s="28">
        <f>IFERROR(VLOOKUP(E172,$AJ$3:$AX$60,6,0),0)</f>
        <v>0</v>
      </c>
      <c r="DR169" s="28">
        <f>IFERROR(VLOOKUP(E173,$AJ$3:$AX$60,7,0),0)</f>
        <v>0</v>
      </c>
      <c r="DS169" s="28">
        <f>IFERROR(VLOOKUP(E174,$AJ$3:$AX$60,8,0),0)</f>
        <v>0</v>
      </c>
      <c r="DT169" s="37">
        <f>IFERROR(VLOOKUP(E175,$AJ$3:$AX$60,9,0),0)</f>
        <v>0</v>
      </c>
    </row>
    <row r="170" spans="1:124" ht="23.1" customHeight="1" thickBot="1" x14ac:dyDescent="0.3">
      <c r="A170" s="78"/>
      <c r="B170" s="14"/>
      <c r="C170" s="15"/>
      <c r="D170" s="14"/>
      <c r="E170" s="15"/>
      <c r="F170" s="14"/>
      <c r="G170" s="15"/>
      <c r="H170" s="14"/>
      <c r="I170" s="15"/>
      <c r="J170" s="14"/>
      <c r="K170" s="15"/>
      <c r="M170" s="63">
        <f t="shared" si="129"/>
        <v>0</v>
      </c>
      <c r="N170" s="55" t="str">
        <f>IF(DO168=0,"BOŞ",IF(DO168=1,"DERS",IF(DO168&gt;1,"ÇAKIŞMA")))</f>
        <v>BOŞ</v>
      </c>
      <c r="O170" s="55" t="str">
        <f>IF(DO169=0,"BOŞ",IF(DO169=1,"DERS",IF(DO169&gt;1,"ÇAKIŞMA")))</f>
        <v>BOŞ</v>
      </c>
      <c r="P170" s="55" t="str">
        <f>IF(DO170=0,"BOŞ",IF(DO170=1,"DERS",IF(DO170&gt;1,"ÇAKIŞMA")))</f>
        <v>BOŞ</v>
      </c>
      <c r="Q170" s="55" t="str">
        <f>IF(DO171=0,"BOŞ",IF(DO171=1,"DERS",IF(DO171&gt;1,"ÇAKIŞMA")))</f>
        <v>BOŞ</v>
      </c>
      <c r="R170" s="56" t="str">
        <f>IF(DO172=0,"BOŞ",IF(DO172=1,"DERS",IF(DO172&gt;1,"ÇAKIŞMA")))</f>
        <v>BOŞ</v>
      </c>
      <c r="DL170" s="39" t="s">
        <v>8</v>
      </c>
      <c r="DM170" s="28">
        <f>IFERROR(VLOOKUP(G168,$AZ$3:$BN$60,2,0),0)</f>
        <v>0</v>
      </c>
      <c r="DN170" s="29">
        <f>IFERROR(VLOOKUP(G169,$AZ$3:$BN$60,3,0),0)</f>
        <v>0</v>
      </c>
      <c r="DO170" s="29">
        <f>IFERROR(VLOOKUP(G170,$AZ$3:$BN$60,4,0),0)</f>
        <v>0</v>
      </c>
      <c r="DP170" s="29">
        <f>IFERROR(VLOOKUP(G171,$AZ$3:$BN$60,5,0),0)</f>
        <v>0</v>
      </c>
      <c r="DQ170" s="29">
        <f>IFERROR(VLOOKUP(G172,$AZ$3:$BN$60,6,0),0)</f>
        <v>0</v>
      </c>
      <c r="DR170" s="29">
        <f>IFERROR(VLOOKUP(G173,$AZ$3:$BN$60,7,0),0)</f>
        <v>0</v>
      </c>
      <c r="DS170" s="29">
        <f>IFERROR(VLOOKUP(G174,$AZ$3:$BN$60,8,0),0)</f>
        <v>0</v>
      </c>
      <c r="DT170" s="33">
        <f>IFERROR(VLOOKUP(G175,$AZ$3:$BN$60,9,0),0)</f>
        <v>0</v>
      </c>
    </row>
    <row r="171" spans="1:124" ht="23.1" customHeight="1" thickBot="1" x14ac:dyDescent="0.3">
      <c r="A171" s="78"/>
      <c r="B171" s="14"/>
      <c r="C171" s="15"/>
      <c r="D171" s="14"/>
      <c r="E171" s="15"/>
      <c r="F171" s="14"/>
      <c r="G171" s="15"/>
      <c r="H171" s="14"/>
      <c r="I171" s="15"/>
      <c r="J171" s="14"/>
      <c r="K171" s="15"/>
      <c r="M171" s="63">
        <f t="shared" si="129"/>
        <v>0</v>
      </c>
      <c r="N171" s="55" t="str">
        <f>IF(DP168=0,"BOŞ",IF(DP168=1,"DERS",IF(DP168&gt;1,"ÇAKIŞMA")))</f>
        <v>BOŞ</v>
      </c>
      <c r="O171" s="55" t="str">
        <f>IF(DP169=0,"BOŞ",IF(DP169=1,"DERS",IF(DP169&gt;1,"ÇAKIŞMA")))</f>
        <v>BOŞ</v>
      </c>
      <c r="P171" s="55" t="str">
        <f>IF(DP170=0,"BOŞ",IF(DP170=1,"DERS",IF(DP170&gt;1,"ÇAKIŞMA")))</f>
        <v>BOŞ</v>
      </c>
      <c r="Q171" s="55" t="str">
        <f>IF(DP171=0,"BOŞ",IF(DP171=1,"DERS",IF(DP171&gt;1,"ÇAKIŞMA")))</f>
        <v>BOŞ</v>
      </c>
      <c r="R171" s="56" t="str">
        <f>IF(DP172=0,"BOŞ",IF(DP172=1,"DERS",IF(DP172&gt;1,"ÇAKIŞMA")))</f>
        <v>BOŞ</v>
      </c>
      <c r="DL171" s="39" t="s">
        <v>9</v>
      </c>
      <c r="DM171" s="28">
        <f>IFERROR(VLOOKUP(I168,$BP$3:$CD$60,2,0),0)</f>
        <v>0</v>
      </c>
      <c r="DN171" s="29">
        <f>IFERROR(VLOOKUP(I169,$BP$3:$CD$60,3,0),0)</f>
        <v>0</v>
      </c>
      <c r="DO171" s="29">
        <f>IFERROR(VLOOKUP(I170,$BP$3:$CD$60,4,0),0)</f>
        <v>0</v>
      </c>
      <c r="DP171" s="29">
        <f>IFERROR(VLOOKUP(I171,$BP$3:$CD$60,5,0),0)</f>
        <v>0</v>
      </c>
      <c r="DQ171" s="29">
        <f>IFERROR(VLOOKUP(I172,$BP$3:$CD$60,6,0),0)</f>
        <v>0</v>
      </c>
      <c r="DR171" s="29">
        <f>IFERROR(VLOOKUP(I173,$BP$3:$CD$60,7,0),0)</f>
        <v>0</v>
      </c>
      <c r="DS171" s="29">
        <f>IFERROR(VLOOKUP(I174,$BP$3:$CD$60,8,0),0)</f>
        <v>0</v>
      </c>
      <c r="DT171" s="33">
        <f>IFERROR(VLOOKUP(I175,$BP$3:$CD$60,9,0),0)</f>
        <v>0</v>
      </c>
    </row>
    <row r="172" spans="1:124" ht="23.1" customHeight="1" thickBot="1" x14ac:dyDescent="0.3">
      <c r="A172" s="78"/>
      <c r="B172" s="14"/>
      <c r="C172" s="15"/>
      <c r="D172" s="14"/>
      <c r="E172" s="15"/>
      <c r="F172" s="14"/>
      <c r="G172" s="15"/>
      <c r="H172" s="14"/>
      <c r="I172" s="15"/>
      <c r="J172" s="14"/>
      <c r="K172" s="15"/>
      <c r="M172" s="63">
        <f t="shared" si="129"/>
        <v>0</v>
      </c>
      <c r="N172" s="55" t="str">
        <f>IF(DQ168=0,"BOŞ",IF(DQ168=1,"DERS",IF(DQ168&gt;1,"ÇAKIŞMA")))</f>
        <v>BOŞ</v>
      </c>
      <c r="O172" s="55" t="str">
        <f>IF(DQ169=0,"BOŞ",IF(DQ169=1,"DERS",IF(DQ169&gt;1,"ÇAKIŞMA")))</f>
        <v>BOŞ</v>
      </c>
      <c r="P172" s="55" t="str">
        <f>IF(DQ170=0,"BOŞ",IF(DQ170=1,"DERS",IF(DQ170&gt;1,"ÇAKIŞMA")))</f>
        <v>BOŞ</v>
      </c>
      <c r="Q172" s="55" t="str">
        <f>IF(DQ171=0,"BOŞ",IF(DQ171=1,"DERS",IF(DQ171&gt;1,"ÇAKIŞMA")))</f>
        <v>BOŞ</v>
      </c>
      <c r="R172" s="56" t="str">
        <f>IF(DQ172=0,"BOŞ",IF(DQ172=1,"DERS",IF(DQ172&gt;1,"ÇAKIŞMA")))</f>
        <v>BOŞ</v>
      </c>
      <c r="DL172" s="40" t="s">
        <v>10</v>
      </c>
      <c r="DM172" s="30">
        <f>IFERROR(VLOOKUP(K168,$CF$3:$CT$60,2,0),0)</f>
        <v>0</v>
      </c>
      <c r="DN172" s="31">
        <f>IFERROR(VLOOKUP(K169,$CF$3:$CT$60,3,0),0)</f>
        <v>0</v>
      </c>
      <c r="DO172" s="31">
        <f>IFERROR(VLOOKUP(K170,$CF$3:$CT$60,4,0),0)</f>
        <v>0</v>
      </c>
      <c r="DP172" s="31">
        <f>IFERROR(VLOOKUP(K171,$CF$3:$CT$60,5,0),0)</f>
        <v>0</v>
      </c>
      <c r="DQ172" s="31">
        <f>IFERROR(VLOOKUP(K172,$CF$3:$CT$60,6,0),0)</f>
        <v>0</v>
      </c>
      <c r="DR172" s="31">
        <f>IFERROR(VLOOKUP(K173,$CF$3:$CT$60,7,0),0)</f>
        <v>0</v>
      </c>
      <c r="DS172" s="31">
        <f>IFERROR(VLOOKUP(K174,$CF$3:$CT$60,8,0),0)</f>
        <v>0</v>
      </c>
      <c r="DT172" s="34">
        <f>IFERROR(VLOOKUP(K175,$CF$3:$CT$60,9,0),0)</f>
        <v>0</v>
      </c>
    </row>
    <row r="173" spans="1:124" ht="23.1" customHeight="1" thickBot="1" x14ac:dyDescent="0.3">
      <c r="A173" s="78"/>
      <c r="B173" s="14"/>
      <c r="C173" s="15"/>
      <c r="D173" s="14"/>
      <c r="E173" s="15"/>
      <c r="F173" s="14"/>
      <c r="G173" s="15"/>
      <c r="H173" s="14"/>
      <c r="I173" s="15"/>
      <c r="J173" s="14"/>
      <c r="K173" s="15"/>
      <c r="M173" s="63">
        <f t="shared" si="129"/>
        <v>0</v>
      </c>
      <c r="N173" s="55" t="str">
        <f>IF(DR168=0,"BOŞ",IF(DR168=1,"DERS",IF(DR168&gt;1,"ÇAKIŞMA")))</f>
        <v>BOŞ</v>
      </c>
      <c r="O173" s="55" t="str">
        <f>IF(DR169=0,"BOŞ",IF(DR169=1,"DERS",IF(DR169&gt;1,"ÇAKIŞMA")))</f>
        <v>BOŞ</v>
      </c>
      <c r="P173" s="55" t="str">
        <f>IF(DR170=0,"BOŞ",IF(DR170=1,"DERS",IF(DR170&gt;1,"ÇAKIŞMA")))</f>
        <v>BOŞ</v>
      </c>
      <c r="Q173" s="55" t="str">
        <f>IF(DR171=0,"BOŞ",IF(DR171=1,"DERS",IF(DR171&gt;1,"ÇAKIŞMA")))</f>
        <v>BOŞ</v>
      </c>
      <c r="R173" s="56" t="str">
        <f>IF(DR172=0,"BOŞ",IF(DR172=1,"DERS",IF(DR172&gt;1,"ÇAKIŞMA")))</f>
        <v>BOŞ</v>
      </c>
    </row>
    <row r="174" spans="1:124" ht="23.1" customHeight="1" thickBot="1" x14ac:dyDescent="0.3">
      <c r="A174" s="78"/>
      <c r="B174" s="14"/>
      <c r="C174" s="15"/>
      <c r="D174" s="14"/>
      <c r="E174" s="15"/>
      <c r="F174" s="14"/>
      <c r="G174" s="15"/>
      <c r="H174" s="14"/>
      <c r="I174" s="15"/>
      <c r="J174" s="14"/>
      <c r="K174" s="15"/>
      <c r="M174" s="63">
        <f t="shared" si="129"/>
        <v>0</v>
      </c>
      <c r="N174" s="55" t="str">
        <f>IF(DS168=0,"BOŞ",IF(DS168=1,"DERS",IF(DS168&gt;1,"ÇAKIŞMA")))</f>
        <v>BOŞ</v>
      </c>
      <c r="O174" s="55" t="str">
        <f>IF(DS169=0,"BOŞ",IF(DS169=1,"DERS",IF(DS169&gt;1,"ÇAKIŞMA")))</f>
        <v>BOŞ</v>
      </c>
      <c r="P174" s="55" t="str">
        <f>IF(DS170=0,"BOŞ",IF(DS170=1,"DERS",IF(DS170&gt;1,"ÇAKIŞMA")))</f>
        <v>BOŞ</v>
      </c>
      <c r="Q174" s="55" t="str">
        <f>IF(DS171=0,"BOŞ",IF(DS171=1,"DERS",IF(DS171&gt;1,"ÇAKIŞMA")))</f>
        <v>BOŞ</v>
      </c>
      <c r="R174" s="56" t="str">
        <f>IF(DS172=0,"BOŞ",IF(DS172=1,"DERS",IF(DS172&gt;1,"ÇAKIŞMA")))</f>
        <v>BOŞ</v>
      </c>
    </row>
    <row r="175" spans="1:124" ht="23.1" customHeight="1" thickBot="1" x14ac:dyDescent="0.3">
      <c r="A175" s="70"/>
      <c r="B175" s="16"/>
      <c r="C175" s="17"/>
      <c r="D175" s="16"/>
      <c r="E175" s="17"/>
      <c r="F175" s="16"/>
      <c r="G175" s="17"/>
      <c r="H175" s="16"/>
      <c r="I175" s="17"/>
      <c r="J175" s="16"/>
      <c r="K175" s="17"/>
      <c r="M175" s="83">
        <f t="shared" si="129"/>
        <v>0</v>
      </c>
      <c r="N175" s="57" t="str">
        <f>IF(DT168=0,"BOŞ",IF(DT168=1,"DERS",IF(DT168&gt;1,"ÇAKIŞMA")))</f>
        <v>BOŞ</v>
      </c>
      <c r="O175" s="57" t="str">
        <f>IF(DT169=0,"BOŞ",IF(DT169=1,"DERS",IF(DT169&gt;1,"ÇAKIŞMA")))</f>
        <v>BOŞ</v>
      </c>
      <c r="P175" s="57" t="str">
        <f>IF(DT170=0,"BOŞ",IF(DT170=1,"DERS",IF(DT170&gt;1,"ÇAKIŞMA")))</f>
        <v>BOŞ</v>
      </c>
      <c r="Q175" s="57" t="str">
        <f>IF(DT171=0,"BOŞ",IF(DT171=1,"DERS",IF(DT171&gt;1,"ÇAKIŞMA")))</f>
        <v>BOŞ</v>
      </c>
      <c r="R175" s="58" t="str">
        <f>IF(DT172=0,"BOŞ",IF(DT172=1,"DERS",IF(DT172&gt;1,"ÇAKIŞMA")))</f>
        <v>BOŞ</v>
      </c>
    </row>
    <row r="176" spans="1:124" ht="23.1" customHeight="1" thickBot="1" x14ac:dyDescent="0.3">
      <c r="A176" s="68"/>
      <c r="B176" s="79"/>
      <c r="C176" s="68"/>
      <c r="D176" s="79"/>
      <c r="E176" s="68"/>
      <c r="F176" s="79"/>
      <c r="G176" s="68"/>
      <c r="H176" s="79"/>
      <c r="I176" s="68"/>
      <c r="J176" s="79"/>
      <c r="K176" s="68"/>
      <c r="M176" s="64"/>
      <c r="N176" s="59"/>
      <c r="O176" s="59"/>
      <c r="P176" s="59"/>
      <c r="Q176" s="59"/>
      <c r="R176" s="59"/>
    </row>
    <row r="177" spans="1:124" ht="23.1" customHeight="1" thickBot="1" x14ac:dyDescent="0.3">
      <c r="A177" s="166"/>
      <c r="B177" s="166"/>
      <c r="C177" s="166"/>
      <c r="D177" s="166"/>
      <c r="E177" s="166"/>
      <c r="F177" s="167"/>
      <c r="G177" s="167"/>
      <c r="H177" s="167"/>
      <c r="I177" s="168"/>
      <c r="J177" s="168"/>
      <c r="K177" s="168"/>
      <c r="M177" s="61"/>
      <c r="N177" s="169" t="s">
        <v>11</v>
      </c>
      <c r="O177" s="169"/>
      <c r="P177" s="169"/>
      <c r="Q177" s="169"/>
      <c r="R177" s="169"/>
      <c r="DL177" s="36">
        <f>A177</f>
        <v>0</v>
      </c>
      <c r="DM177" s="35"/>
      <c r="DN177" s="35"/>
      <c r="DO177" s="35"/>
      <c r="DP177" s="35"/>
      <c r="DQ177" s="152">
        <f>I177</f>
        <v>0</v>
      </c>
      <c r="DR177" s="152"/>
      <c r="DS177" s="152"/>
      <c r="DT177" s="153"/>
    </row>
    <row r="178" spans="1:124" ht="23.1" customHeight="1" thickBot="1" x14ac:dyDescent="0.3">
      <c r="A178" s="69"/>
      <c r="B178" s="170"/>
      <c r="C178" s="171"/>
      <c r="D178" s="170"/>
      <c r="E178" s="171"/>
      <c r="F178" s="170"/>
      <c r="G178" s="171"/>
      <c r="H178" s="170"/>
      <c r="I178" s="171"/>
      <c r="J178" s="170"/>
      <c r="K178" s="171"/>
      <c r="M178" s="62" t="s">
        <v>0</v>
      </c>
      <c r="N178" s="53" t="s">
        <v>6</v>
      </c>
      <c r="O178" s="53" t="s">
        <v>7</v>
      </c>
      <c r="P178" s="53" t="s">
        <v>8</v>
      </c>
      <c r="Q178" s="53" t="s">
        <v>9</v>
      </c>
      <c r="R178" s="54" t="s">
        <v>10</v>
      </c>
      <c r="DL178" s="38" t="s">
        <v>14</v>
      </c>
      <c r="DM178" s="26">
        <v>8</v>
      </c>
      <c r="DN178" s="25">
        <v>9</v>
      </c>
      <c r="DO178" s="25">
        <v>10</v>
      </c>
      <c r="DP178" s="25">
        <v>11</v>
      </c>
      <c r="DQ178" s="25">
        <v>13</v>
      </c>
      <c r="DR178" s="25">
        <v>14</v>
      </c>
      <c r="DS178" s="25">
        <v>15</v>
      </c>
      <c r="DT178" s="27">
        <v>16</v>
      </c>
    </row>
    <row r="179" spans="1:124" ht="23.1" customHeight="1" thickBot="1" x14ac:dyDescent="0.3">
      <c r="A179" s="78"/>
      <c r="B179" s="14"/>
      <c r="C179" s="15"/>
      <c r="D179" s="14"/>
      <c r="E179" s="15"/>
      <c r="F179" s="14"/>
      <c r="G179" s="15"/>
      <c r="H179" s="14"/>
      <c r="I179" s="15"/>
      <c r="J179" s="14"/>
      <c r="K179" s="15"/>
      <c r="M179" s="63">
        <f t="shared" ref="M179:M186" si="130">A179</f>
        <v>0</v>
      </c>
      <c r="N179" s="55" t="str">
        <f>IF(DM179=0,"BOŞ",IF(DM179=1,"DERS",IF(DM179&gt;1,"ÇAKIŞMA")))</f>
        <v>BOŞ</v>
      </c>
      <c r="O179" s="55" t="str">
        <f>IF(DM180=0,"BOŞ",IF(DM180=1,"DERS",IF(DM180&gt;1,"ÇAKIŞMA")))</f>
        <v>BOŞ</v>
      </c>
      <c r="P179" s="55" t="str">
        <f>IF(DM181=0,"BOŞ",IF(DM181=1,"DERS",IF(DM181&gt;1,"ÇAKIŞMA")))</f>
        <v>BOŞ</v>
      </c>
      <c r="Q179" s="55" t="str">
        <f>IF(DM182=0,"BOŞ",IF(DM182=1,"DERS",IF(DM182&gt;1,"ÇAKIŞMA")))</f>
        <v>BOŞ</v>
      </c>
      <c r="R179" s="56" t="str">
        <f>IF(DM183=0,"BOŞ",IF(DM183=1,"DERS",IF(DM183&gt;1,"ÇAKIŞMA")))</f>
        <v>BOŞ</v>
      </c>
      <c r="DL179" s="39" t="s">
        <v>13</v>
      </c>
      <c r="DM179" s="28">
        <f>IFERROR(VLOOKUP(C179,$T$3:$AH$60,2,0),0)</f>
        <v>0</v>
      </c>
      <c r="DN179" s="28">
        <f>IFERROR(VLOOKUP(C180,$T$3:$AH$60,3,0),0)</f>
        <v>0</v>
      </c>
      <c r="DO179" s="28">
        <f>IFERROR(VLOOKUP(C181,$T$3:$AH$60,4,0),0)</f>
        <v>0</v>
      </c>
      <c r="DP179" s="28">
        <f>IFERROR(VLOOKUP(C182,$T$3:$AH$60,5,0),0)</f>
        <v>0</v>
      </c>
      <c r="DQ179" s="28">
        <f>IFERROR(VLOOKUP(C183,$T$3:$AH$60,6,0),0)</f>
        <v>0</v>
      </c>
      <c r="DR179" s="28">
        <f>IFERROR(VLOOKUP(C184,$T$3:$AH$60,7,0),0)</f>
        <v>0</v>
      </c>
      <c r="DS179" s="28">
        <f>IFERROR(VLOOKUP(C185,$T$3:$AH$60,8,0),0)</f>
        <v>0</v>
      </c>
      <c r="DT179" s="37">
        <f>IFERROR(VLOOKUP(C186,$T$3:$AH$60,9,0),0)</f>
        <v>0</v>
      </c>
    </row>
    <row r="180" spans="1:124" ht="23.1" customHeight="1" thickBot="1" x14ac:dyDescent="0.3">
      <c r="A180" s="78"/>
      <c r="B180" s="14"/>
      <c r="C180" s="15"/>
      <c r="D180" s="14"/>
      <c r="E180" s="15"/>
      <c r="F180" s="14"/>
      <c r="G180" s="15"/>
      <c r="H180" s="14"/>
      <c r="I180" s="15"/>
      <c r="J180" s="14"/>
      <c r="K180" s="15"/>
      <c r="M180" s="63">
        <f t="shared" si="130"/>
        <v>0</v>
      </c>
      <c r="N180" s="55" t="str">
        <f>IF(DN179=0,"BOŞ",IF(DN179=1,"DERS",IF(DN179&gt;1,"ÇAKIŞMA")))</f>
        <v>BOŞ</v>
      </c>
      <c r="O180" s="55" t="str">
        <f>IF(DN180=0,"BOŞ",IF(DN180=1,"DERS",IF(DN180&gt;1,"ÇAKIŞMA")))</f>
        <v>BOŞ</v>
      </c>
      <c r="P180" s="55" t="str">
        <f>IF(DN181=0,"BOŞ",IF(DN181=1,"DERS",IF(DN181&gt;1,"ÇAKIŞMA")))</f>
        <v>BOŞ</v>
      </c>
      <c r="Q180" s="55" t="str">
        <f>IF(DN182=0,"BOŞ",IF(DN182=1,"DERS",IF(DN182&gt;1,"ÇAKIŞMA")))</f>
        <v>BOŞ</v>
      </c>
      <c r="R180" s="56" t="str">
        <f>IF(DN183=0,"BOŞ",IF(DN183=1,"DERS",IF(DN183&gt;1,"ÇAKIŞMA")))</f>
        <v>BOŞ</v>
      </c>
      <c r="DL180" s="39" t="s">
        <v>7</v>
      </c>
      <c r="DM180" s="28">
        <f>IFERROR(VLOOKUP(E179,$AJ$3:$AX$60,2,0),0)</f>
        <v>0</v>
      </c>
      <c r="DN180" s="28">
        <f>IFERROR(VLOOKUP(E180,$AJ$3:$AX$60,3,0),0)</f>
        <v>0</v>
      </c>
      <c r="DO180" s="28">
        <f>IFERROR(VLOOKUP(E181,$AJ$3:$AX$60,4,0),0)</f>
        <v>0</v>
      </c>
      <c r="DP180" s="28">
        <f>IFERROR(VLOOKUP(E182,$AJ$3:$AX$60,5,0),0)</f>
        <v>0</v>
      </c>
      <c r="DQ180" s="28">
        <f>IFERROR(VLOOKUP(E183,$AJ$3:$AX$60,6,0),0)</f>
        <v>0</v>
      </c>
      <c r="DR180" s="28">
        <f>IFERROR(VLOOKUP(E184,$AJ$3:$AX$60,7,0),0)</f>
        <v>0</v>
      </c>
      <c r="DS180" s="28">
        <f>IFERROR(VLOOKUP(E185,$AJ$3:$AX$60,8,0),0)</f>
        <v>0</v>
      </c>
      <c r="DT180" s="37">
        <f>IFERROR(VLOOKUP(E186,$AJ$3:$AX$60,9,0),0)</f>
        <v>0</v>
      </c>
    </row>
    <row r="181" spans="1:124" ht="23.1" customHeight="1" thickBot="1" x14ac:dyDescent="0.3">
      <c r="A181" s="78"/>
      <c r="B181" s="14"/>
      <c r="C181" s="15"/>
      <c r="D181" s="14"/>
      <c r="E181" s="15"/>
      <c r="F181" s="14"/>
      <c r="G181" s="15"/>
      <c r="H181" s="14"/>
      <c r="I181" s="15"/>
      <c r="J181" s="14"/>
      <c r="K181" s="15"/>
      <c r="M181" s="63">
        <f t="shared" si="130"/>
        <v>0</v>
      </c>
      <c r="N181" s="55" t="str">
        <f>IF(DO179=0,"BOŞ",IF(DO179=1,"DERS",IF(DO179&gt;1,"ÇAKIŞMA")))</f>
        <v>BOŞ</v>
      </c>
      <c r="O181" s="55" t="str">
        <f>IF(DO180=0,"BOŞ",IF(DO180=1,"DERS",IF(DO180&gt;1,"ÇAKIŞMA")))</f>
        <v>BOŞ</v>
      </c>
      <c r="P181" s="55" t="str">
        <f>IF(DO181=0,"BOŞ",IF(DO181=1,"DERS",IF(DO181&gt;1,"ÇAKIŞMA")))</f>
        <v>BOŞ</v>
      </c>
      <c r="Q181" s="55" t="str">
        <f>IF(DO182=0,"BOŞ",IF(DO182=1,"DERS",IF(DO182&gt;1,"ÇAKIŞMA")))</f>
        <v>BOŞ</v>
      </c>
      <c r="R181" s="56" t="str">
        <f>IF(DO183=0,"BOŞ",IF(DO183=1,"DERS",IF(DO183&gt;1,"ÇAKIŞMA")))</f>
        <v>BOŞ</v>
      </c>
      <c r="DL181" s="39" t="s">
        <v>8</v>
      </c>
      <c r="DM181" s="28">
        <f>IFERROR(VLOOKUP(G179,$AZ$3:$BN$60,2,0),0)</f>
        <v>0</v>
      </c>
      <c r="DN181" s="29">
        <f>IFERROR(VLOOKUP(G180,$AZ$3:$BN$60,3,0),0)</f>
        <v>0</v>
      </c>
      <c r="DO181" s="29">
        <f>IFERROR(VLOOKUP(G181,$AZ$3:$BN$60,4,0),0)</f>
        <v>0</v>
      </c>
      <c r="DP181" s="29">
        <f>IFERROR(VLOOKUP(G182,$AZ$3:$BN$60,5,0),0)</f>
        <v>0</v>
      </c>
      <c r="DQ181" s="29">
        <f>IFERROR(VLOOKUP(G183,$AZ$3:$BN$60,6,0),0)</f>
        <v>0</v>
      </c>
      <c r="DR181" s="29">
        <f>IFERROR(VLOOKUP(G184,$AZ$3:$BN$60,7,0),0)</f>
        <v>0</v>
      </c>
      <c r="DS181" s="29">
        <f>IFERROR(VLOOKUP(G185,$AZ$3:$BN$60,8,0),0)</f>
        <v>0</v>
      </c>
      <c r="DT181" s="33">
        <f>IFERROR(VLOOKUP(G186,$AZ$3:$BN$60,9,0),0)</f>
        <v>0</v>
      </c>
    </row>
    <row r="182" spans="1:124" ht="23.1" customHeight="1" thickBot="1" x14ac:dyDescent="0.3">
      <c r="A182" s="78"/>
      <c r="B182" s="14"/>
      <c r="C182" s="15"/>
      <c r="D182" s="14"/>
      <c r="E182" s="15"/>
      <c r="F182" s="14"/>
      <c r="G182" s="15"/>
      <c r="H182" s="14"/>
      <c r="I182" s="15"/>
      <c r="J182" s="14"/>
      <c r="K182" s="15"/>
      <c r="M182" s="63">
        <f t="shared" si="130"/>
        <v>0</v>
      </c>
      <c r="N182" s="55" t="str">
        <f>IF(DP179=0,"BOŞ",IF(DP179=1,"DERS",IF(DP179&gt;1,"ÇAKIŞMA")))</f>
        <v>BOŞ</v>
      </c>
      <c r="O182" s="55" t="str">
        <f>IF(DP180=0,"BOŞ",IF(DP180=1,"DERS",IF(DP180&gt;1,"ÇAKIŞMA")))</f>
        <v>BOŞ</v>
      </c>
      <c r="P182" s="55" t="str">
        <f>IF(DP181=0,"BOŞ",IF(DP181=1,"DERS",IF(DP181&gt;1,"ÇAKIŞMA")))</f>
        <v>BOŞ</v>
      </c>
      <c r="Q182" s="55" t="str">
        <f>IF(DP182=0,"BOŞ",IF(DP182=1,"DERS",IF(DP182&gt;1,"ÇAKIŞMA")))</f>
        <v>BOŞ</v>
      </c>
      <c r="R182" s="56" t="str">
        <f>IF(DP183=0,"BOŞ",IF(DP183=1,"DERS",IF(DP183&gt;1,"ÇAKIŞMA")))</f>
        <v>BOŞ</v>
      </c>
      <c r="DL182" s="39" t="s">
        <v>9</v>
      </c>
      <c r="DM182" s="28">
        <f>IFERROR(VLOOKUP(I179,$BP$3:$CD$60,2,0),0)</f>
        <v>0</v>
      </c>
      <c r="DN182" s="29">
        <f>IFERROR(VLOOKUP(I180,$BP$3:$CD$60,3,0),0)</f>
        <v>0</v>
      </c>
      <c r="DO182" s="29">
        <f>IFERROR(VLOOKUP(I181,$BP$3:$CD$60,4,0),0)</f>
        <v>0</v>
      </c>
      <c r="DP182" s="29">
        <f>IFERROR(VLOOKUP(I182,$BP$3:$CD$60,5,0),0)</f>
        <v>0</v>
      </c>
      <c r="DQ182" s="29">
        <f>IFERROR(VLOOKUP(I183,$BP$3:$CD$60,6,0),0)</f>
        <v>0</v>
      </c>
      <c r="DR182" s="29">
        <f>IFERROR(VLOOKUP(I184,$BP$3:$CD$60,7,0),0)</f>
        <v>0</v>
      </c>
      <c r="DS182" s="29">
        <f>IFERROR(VLOOKUP(I185,$BP$3:$CD$60,8,0),0)</f>
        <v>0</v>
      </c>
      <c r="DT182" s="33">
        <f>IFERROR(VLOOKUP(I186,$BP$3:$CD$60,9,0),0)</f>
        <v>0</v>
      </c>
    </row>
    <row r="183" spans="1:124" ht="23.1" customHeight="1" thickBot="1" x14ac:dyDescent="0.3">
      <c r="A183" s="78"/>
      <c r="B183" s="14"/>
      <c r="C183" s="15"/>
      <c r="D183" s="14"/>
      <c r="E183" s="15"/>
      <c r="F183" s="14"/>
      <c r="G183" s="15"/>
      <c r="H183" s="14"/>
      <c r="I183" s="15"/>
      <c r="J183" s="14"/>
      <c r="K183" s="15"/>
      <c r="M183" s="63">
        <f t="shared" si="130"/>
        <v>0</v>
      </c>
      <c r="N183" s="55" t="str">
        <f>IF(DQ179=0,"BOŞ",IF(DQ179=1,"DERS",IF(DQ179&gt;1,"ÇAKIŞMA")))</f>
        <v>BOŞ</v>
      </c>
      <c r="O183" s="55" t="str">
        <f>IF(DQ180=0,"BOŞ",IF(DQ180=1,"DERS",IF(DQ180&gt;1,"ÇAKIŞMA")))</f>
        <v>BOŞ</v>
      </c>
      <c r="P183" s="55" t="str">
        <f>IF(DQ181=0,"BOŞ",IF(DQ181=1,"DERS",IF(DQ181&gt;1,"ÇAKIŞMA")))</f>
        <v>BOŞ</v>
      </c>
      <c r="Q183" s="55" t="str">
        <f>IF(DQ182=0,"BOŞ",IF(DQ182=1,"DERS",IF(DQ182&gt;1,"ÇAKIŞMA")))</f>
        <v>BOŞ</v>
      </c>
      <c r="R183" s="56" t="str">
        <f>IF(DQ183=0,"BOŞ",IF(DQ183=1,"DERS",IF(DQ183&gt;1,"ÇAKIŞMA")))</f>
        <v>BOŞ</v>
      </c>
      <c r="DL183" s="40" t="s">
        <v>10</v>
      </c>
      <c r="DM183" s="30">
        <f>IFERROR(VLOOKUP(K179,$CF$3:$CT$60,2,0),0)</f>
        <v>0</v>
      </c>
      <c r="DN183" s="31">
        <f>IFERROR(VLOOKUP(K180,$CF$3:$CT$60,3,0),0)</f>
        <v>0</v>
      </c>
      <c r="DO183" s="31">
        <f>IFERROR(VLOOKUP(K181,$CF$3:$CT$60,4,0),0)</f>
        <v>0</v>
      </c>
      <c r="DP183" s="31">
        <f>IFERROR(VLOOKUP(K182,$CF$3:$CT$60,5,0),0)</f>
        <v>0</v>
      </c>
      <c r="DQ183" s="31">
        <f>IFERROR(VLOOKUP(K183,$CF$3:$CT$60,6,0),0)</f>
        <v>0</v>
      </c>
      <c r="DR183" s="31">
        <f>IFERROR(VLOOKUP(K184,$CF$3:$CT$60,7,0),0)</f>
        <v>0</v>
      </c>
      <c r="DS183" s="31">
        <f>IFERROR(VLOOKUP(K185,$CF$3:$CT$60,8,0),0)</f>
        <v>0</v>
      </c>
      <c r="DT183" s="34">
        <f>IFERROR(VLOOKUP(K186,$CF$3:$CT$60,9,0),0)</f>
        <v>0</v>
      </c>
    </row>
    <row r="184" spans="1:124" ht="23.1" customHeight="1" thickBot="1" x14ac:dyDescent="0.3">
      <c r="A184" s="78"/>
      <c r="B184" s="14"/>
      <c r="C184" s="15"/>
      <c r="D184" s="14"/>
      <c r="E184" s="15"/>
      <c r="F184" s="14"/>
      <c r="G184" s="15"/>
      <c r="H184" s="14"/>
      <c r="I184" s="15"/>
      <c r="J184" s="14"/>
      <c r="K184" s="15"/>
      <c r="M184" s="63">
        <f t="shared" si="130"/>
        <v>0</v>
      </c>
      <c r="N184" s="55" t="str">
        <f>IF(DR179=0,"BOŞ",IF(DR179=1,"DERS",IF(DR179&gt;1,"ÇAKIŞMA")))</f>
        <v>BOŞ</v>
      </c>
      <c r="O184" s="55" t="str">
        <f>IF(DR180=0,"BOŞ",IF(DR180=1,"DERS",IF(DR180&gt;1,"ÇAKIŞMA")))</f>
        <v>BOŞ</v>
      </c>
      <c r="P184" s="55" t="str">
        <f>IF(DR181=0,"BOŞ",IF(DR181=1,"DERS",IF(DR181&gt;1,"ÇAKIŞMA")))</f>
        <v>BOŞ</v>
      </c>
      <c r="Q184" s="55" t="str">
        <f>IF(DR182=0,"BOŞ",IF(DR182=1,"DERS",IF(DR182&gt;1,"ÇAKIŞMA")))</f>
        <v>BOŞ</v>
      </c>
      <c r="R184" s="56" t="str">
        <f>IF(DR183=0,"BOŞ",IF(DR183=1,"DERS",IF(DR183&gt;1,"ÇAKIŞMA")))</f>
        <v>BOŞ</v>
      </c>
    </row>
    <row r="185" spans="1:124" ht="23.1" customHeight="1" thickBot="1" x14ac:dyDescent="0.3">
      <c r="A185" s="78"/>
      <c r="B185" s="14"/>
      <c r="C185" s="15"/>
      <c r="D185" s="14"/>
      <c r="E185" s="15"/>
      <c r="F185" s="14"/>
      <c r="G185" s="15"/>
      <c r="H185" s="14"/>
      <c r="I185" s="15"/>
      <c r="J185" s="14"/>
      <c r="K185" s="15"/>
      <c r="M185" s="63">
        <f t="shared" si="130"/>
        <v>0</v>
      </c>
      <c r="N185" s="55" t="str">
        <f>IF(DS179=0,"BOŞ",IF(DS179=1,"DERS",IF(DS179&gt;1,"ÇAKIŞMA")))</f>
        <v>BOŞ</v>
      </c>
      <c r="O185" s="55" t="str">
        <f>IF(DS180=0,"BOŞ",IF(DS180=1,"DERS",IF(DS180&gt;1,"ÇAKIŞMA")))</f>
        <v>BOŞ</v>
      </c>
      <c r="P185" s="55" t="str">
        <f>IF(DS181=0,"BOŞ",IF(DS181=1,"DERS",IF(DS181&gt;1,"ÇAKIŞMA")))</f>
        <v>BOŞ</v>
      </c>
      <c r="Q185" s="55" t="str">
        <f>IF(DS182=0,"BOŞ",IF(DS182=1,"DERS",IF(DS182&gt;1,"ÇAKIŞMA")))</f>
        <v>BOŞ</v>
      </c>
      <c r="R185" s="56" t="str">
        <f>IF(DS183=0,"BOŞ",IF(DS183=1,"DERS",IF(DS183&gt;1,"ÇAKIŞMA")))</f>
        <v>BOŞ</v>
      </c>
    </row>
    <row r="186" spans="1:124" ht="23.1" customHeight="1" thickBot="1" x14ac:dyDescent="0.3">
      <c r="A186" s="70"/>
      <c r="B186" s="16"/>
      <c r="C186" s="17"/>
      <c r="D186" s="16"/>
      <c r="E186" s="17"/>
      <c r="F186" s="16"/>
      <c r="G186" s="17"/>
      <c r="H186" s="16"/>
      <c r="I186" s="17"/>
      <c r="J186" s="16"/>
      <c r="K186" s="17"/>
      <c r="M186" s="83">
        <f t="shared" si="130"/>
        <v>0</v>
      </c>
      <c r="N186" s="57" t="str">
        <f>IF(DT179=0,"BOŞ",IF(DT179=1,"DERS",IF(DT179&gt;1,"ÇAKIŞMA")))</f>
        <v>BOŞ</v>
      </c>
      <c r="O186" s="57" t="str">
        <f>IF(DT180=0,"BOŞ",IF(DT180=1,"DERS",IF(DT180&gt;1,"ÇAKIŞMA")))</f>
        <v>BOŞ</v>
      </c>
      <c r="P186" s="57" t="str">
        <f>IF(DT181=0,"BOŞ",IF(DT181=1,"DERS",IF(DT181&gt;1,"ÇAKIŞMA")))</f>
        <v>BOŞ</v>
      </c>
      <c r="Q186" s="57" t="str">
        <f>IF(DT182=0,"BOŞ",IF(DT182=1,"DERS",IF(DT182&gt;1,"ÇAKIŞMA")))</f>
        <v>BOŞ</v>
      </c>
      <c r="R186" s="58" t="str">
        <f>IF(DT183=0,"BOŞ",IF(DT183=1,"DERS",IF(DT183&gt;1,"ÇAKIŞMA")))</f>
        <v>BOŞ</v>
      </c>
    </row>
    <row r="187" spans="1:124" ht="23.1" customHeight="1" thickBot="1" x14ac:dyDescent="0.3">
      <c r="A187" s="68"/>
      <c r="B187" s="79"/>
      <c r="C187" s="68"/>
      <c r="D187" s="79"/>
      <c r="E187" s="68"/>
      <c r="F187" s="79"/>
      <c r="G187" s="68"/>
      <c r="H187" s="79"/>
      <c r="I187" s="68"/>
      <c r="J187" s="79"/>
      <c r="K187" s="68"/>
      <c r="M187" s="64"/>
      <c r="N187" s="59"/>
      <c r="O187" s="59"/>
      <c r="P187" s="59"/>
      <c r="Q187" s="59"/>
      <c r="R187" s="59"/>
    </row>
    <row r="188" spans="1:124" ht="23.1" customHeight="1" thickBot="1" x14ac:dyDescent="0.3">
      <c r="A188" s="166"/>
      <c r="B188" s="166"/>
      <c r="C188" s="166"/>
      <c r="D188" s="166"/>
      <c r="E188" s="166"/>
      <c r="F188" s="167"/>
      <c r="G188" s="167"/>
      <c r="H188" s="167"/>
      <c r="I188" s="168"/>
      <c r="J188" s="168"/>
      <c r="K188" s="168"/>
      <c r="M188" s="61"/>
      <c r="N188" s="169" t="s">
        <v>11</v>
      </c>
      <c r="O188" s="169"/>
      <c r="P188" s="169"/>
      <c r="Q188" s="169"/>
      <c r="R188" s="169"/>
      <c r="DL188" s="36">
        <f>A188</f>
        <v>0</v>
      </c>
      <c r="DM188" s="35"/>
      <c r="DN188" s="35"/>
      <c r="DO188" s="35"/>
      <c r="DP188" s="35"/>
      <c r="DQ188" s="152">
        <f>I188</f>
        <v>0</v>
      </c>
      <c r="DR188" s="152"/>
      <c r="DS188" s="152"/>
      <c r="DT188" s="153"/>
    </row>
    <row r="189" spans="1:124" ht="23.1" customHeight="1" thickBot="1" x14ac:dyDescent="0.3">
      <c r="A189" s="69"/>
      <c r="B189" s="170"/>
      <c r="C189" s="171"/>
      <c r="D189" s="170"/>
      <c r="E189" s="171"/>
      <c r="F189" s="170"/>
      <c r="G189" s="171"/>
      <c r="H189" s="170"/>
      <c r="I189" s="171"/>
      <c r="J189" s="170"/>
      <c r="K189" s="171"/>
      <c r="M189" s="62" t="s">
        <v>0</v>
      </c>
      <c r="N189" s="53" t="s">
        <v>6</v>
      </c>
      <c r="O189" s="53" t="s">
        <v>7</v>
      </c>
      <c r="P189" s="53" t="s">
        <v>8</v>
      </c>
      <c r="Q189" s="53" t="s">
        <v>9</v>
      </c>
      <c r="R189" s="54" t="s">
        <v>10</v>
      </c>
      <c r="DL189" s="38" t="s">
        <v>14</v>
      </c>
      <c r="DM189" s="26">
        <v>8</v>
      </c>
      <c r="DN189" s="25">
        <v>9</v>
      </c>
      <c r="DO189" s="25">
        <v>10</v>
      </c>
      <c r="DP189" s="25">
        <v>11</v>
      </c>
      <c r="DQ189" s="25">
        <v>13</v>
      </c>
      <c r="DR189" s="25">
        <v>14</v>
      </c>
      <c r="DS189" s="25">
        <v>15</v>
      </c>
      <c r="DT189" s="27">
        <v>16</v>
      </c>
    </row>
    <row r="190" spans="1:124" ht="23.1" customHeight="1" thickBot="1" x14ac:dyDescent="0.3">
      <c r="A190" s="78"/>
      <c r="B190" s="14"/>
      <c r="C190" s="15"/>
      <c r="D190" s="14"/>
      <c r="E190" s="15"/>
      <c r="F190" s="14"/>
      <c r="G190" s="15"/>
      <c r="H190" s="14"/>
      <c r="I190" s="15"/>
      <c r="J190" s="14"/>
      <c r="K190" s="15"/>
      <c r="M190" s="63">
        <f t="shared" ref="M190:M197" si="131">A190</f>
        <v>0</v>
      </c>
      <c r="N190" s="55" t="str">
        <f>IF(DM190=0,"BOŞ",IF(DM190=1,"DERS",IF(DM190&gt;1,"ÇAKIŞMA")))</f>
        <v>BOŞ</v>
      </c>
      <c r="O190" s="55" t="str">
        <f>IF(DM191=0,"BOŞ",IF(DM191=1,"DERS",IF(DM191&gt;1,"ÇAKIŞMA")))</f>
        <v>BOŞ</v>
      </c>
      <c r="P190" s="55" t="str">
        <f>IF(DM192=0,"BOŞ",IF(DM192=1,"DERS",IF(DM192&gt;1,"ÇAKIŞMA")))</f>
        <v>BOŞ</v>
      </c>
      <c r="Q190" s="55" t="str">
        <f>IF(DM193=0,"BOŞ",IF(DM193=1,"DERS",IF(DM193&gt;1,"ÇAKIŞMA")))</f>
        <v>BOŞ</v>
      </c>
      <c r="R190" s="56" t="str">
        <f>IF(DM194=0,"BOŞ",IF(DM194=1,"DERS",IF(DM194&gt;1,"ÇAKIŞMA")))</f>
        <v>BOŞ</v>
      </c>
      <c r="DL190" s="39" t="s">
        <v>13</v>
      </c>
      <c r="DM190" s="28">
        <f>IFERROR(VLOOKUP(C190,$T$3:$AH$60,2,0),0)</f>
        <v>0</v>
      </c>
      <c r="DN190" s="28">
        <f>IFERROR(VLOOKUP(C191,$T$3:$AH$60,3,0),0)</f>
        <v>0</v>
      </c>
      <c r="DO190" s="28">
        <f>IFERROR(VLOOKUP(C192,$T$3:$AH$60,4,0),0)</f>
        <v>0</v>
      </c>
      <c r="DP190" s="28">
        <f>IFERROR(VLOOKUP(C193,$T$3:$AH$60,5,0),0)</f>
        <v>0</v>
      </c>
      <c r="DQ190" s="28">
        <f>IFERROR(VLOOKUP(C194,$T$3:$AH$60,6,0),0)</f>
        <v>0</v>
      </c>
      <c r="DR190" s="28">
        <f>IFERROR(VLOOKUP(C195,$T$3:$AH$60,7,0),0)</f>
        <v>0</v>
      </c>
      <c r="DS190" s="28">
        <f>IFERROR(VLOOKUP(C196,$T$3:$AH$60,8,0),0)</f>
        <v>0</v>
      </c>
      <c r="DT190" s="37">
        <f>IFERROR(VLOOKUP(C197,$T$3:$AH$60,9,0),0)</f>
        <v>0</v>
      </c>
    </row>
    <row r="191" spans="1:124" ht="23.1" customHeight="1" thickBot="1" x14ac:dyDescent="0.3">
      <c r="A191" s="78"/>
      <c r="B191" s="14"/>
      <c r="C191" s="15"/>
      <c r="D191" s="14"/>
      <c r="E191" s="15"/>
      <c r="F191" s="14"/>
      <c r="G191" s="15"/>
      <c r="H191" s="14"/>
      <c r="I191" s="15"/>
      <c r="J191" s="14"/>
      <c r="K191" s="15"/>
      <c r="M191" s="63">
        <f t="shared" si="131"/>
        <v>0</v>
      </c>
      <c r="N191" s="55" t="str">
        <f>IF(DN190=0,"BOŞ",IF(DN190=1,"DERS",IF(DN190&gt;1,"ÇAKIŞMA")))</f>
        <v>BOŞ</v>
      </c>
      <c r="O191" s="55" t="str">
        <f>IF(DN191=0,"BOŞ",IF(DN191=1,"DERS",IF(DN191&gt;1,"ÇAKIŞMA")))</f>
        <v>BOŞ</v>
      </c>
      <c r="P191" s="55" t="str">
        <f>IF(DN192=0,"BOŞ",IF(DN192=1,"DERS",IF(DN192&gt;1,"ÇAKIŞMA")))</f>
        <v>BOŞ</v>
      </c>
      <c r="Q191" s="55" t="str">
        <f>IF(DN193=0,"BOŞ",IF(DN193=1,"DERS",IF(DN193&gt;1,"ÇAKIŞMA")))</f>
        <v>BOŞ</v>
      </c>
      <c r="R191" s="56" t="str">
        <f>IF(DN194=0,"BOŞ",IF(DN194=1,"DERS",IF(DN194&gt;1,"ÇAKIŞMA")))</f>
        <v>BOŞ</v>
      </c>
      <c r="DL191" s="39" t="s">
        <v>7</v>
      </c>
      <c r="DM191" s="28">
        <f>IFERROR(VLOOKUP(E190,$AJ$3:$AX$60,2,0),0)</f>
        <v>0</v>
      </c>
      <c r="DN191" s="28">
        <f>IFERROR(VLOOKUP(E191,$AJ$3:$AX$60,3,0),0)</f>
        <v>0</v>
      </c>
      <c r="DO191" s="28">
        <f>IFERROR(VLOOKUP(E192,$AJ$3:$AX$60,4,0),0)</f>
        <v>0</v>
      </c>
      <c r="DP191" s="28">
        <f>IFERROR(VLOOKUP(E193,$AJ$3:$AX$60,5,0),0)</f>
        <v>0</v>
      </c>
      <c r="DQ191" s="28">
        <f>IFERROR(VLOOKUP(E194,$AJ$3:$AX$60,6,0),0)</f>
        <v>0</v>
      </c>
      <c r="DR191" s="28">
        <f>IFERROR(VLOOKUP(E195,$AJ$3:$AX$60,7,0),0)</f>
        <v>0</v>
      </c>
      <c r="DS191" s="28">
        <f>IFERROR(VLOOKUP(E196,$AJ$3:$AX$60,8,0),0)</f>
        <v>0</v>
      </c>
      <c r="DT191" s="37">
        <f>IFERROR(VLOOKUP(E197,$AJ$3:$AX$60,9,0),0)</f>
        <v>0</v>
      </c>
    </row>
    <row r="192" spans="1:124" ht="23.1" customHeight="1" thickBot="1" x14ac:dyDescent="0.3">
      <c r="A192" s="78"/>
      <c r="B192" s="14"/>
      <c r="C192" s="15"/>
      <c r="D192" s="14"/>
      <c r="E192" s="15"/>
      <c r="F192" s="14"/>
      <c r="G192" s="15"/>
      <c r="H192" s="14"/>
      <c r="I192" s="15"/>
      <c r="J192" s="14"/>
      <c r="K192" s="15"/>
      <c r="M192" s="63">
        <f t="shared" si="131"/>
        <v>0</v>
      </c>
      <c r="N192" s="55" t="str">
        <f>IF(DO190=0,"BOŞ",IF(DO190=1,"DERS",IF(DO190&gt;1,"ÇAKIŞMA")))</f>
        <v>BOŞ</v>
      </c>
      <c r="O192" s="55" t="str">
        <f>IF(DO191=0,"BOŞ",IF(DO191=1,"DERS",IF(DO191&gt;1,"ÇAKIŞMA")))</f>
        <v>BOŞ</v>
      </c>
      <c r="P192" s="55" t="str">
        <f>IF(DO192=0,"BOŞ",IF(DO192=1,"DERS",IF(DO192&gt;1,"ÇAKIŞMA")))</f>
        <v>BOŞ</v>
      </c>
      <c r="Q192" s="55" t="str">
        <f>IF(DO193=0,"BOŞ",IF(DO193=1,"DERS",IF(DO193&gt;1,"ÇAKIŞMA")))</f>
        <v>BOŞ</v>
      </c>
      <c r="R192" s="56" t="str">
        <f>IF(DO194=0,"BOŞ",IF(DO194=1,"DERS",IF(DO194&gt;1,"ÇAKIŞMA")))</f>
        <v>BOŞ</v>
      </c>
      <c r="DL192" s="39" t="s">
        <v>8</v>
      </c>
      <c r="DM192" s="28">
        <f>IFERROR(VLOOKUP(G190,$AZ$3:$BN$60,2,0),0)</f>
        <v>0</v>
      </c>
      <c r="DN192" s="29">
        <f>IFERROR(VLOOKUP(G191,$AZ$3:$BN$60,3,0),0)</f>
        <v>0</v>
      </c>
      <c r="DO192" s="29">
        <f>IFERROR(VLOOKUP(G192,$AZ$3:$BN$60,4,0),0)</f>
        <v>0</v>
      </c>
      <c r="DP192" s="29">
        <f>IFERROR(VLOOKUP(G193,$AZ$3:$BN$60,5,0),0)</f>
        <v>0</v>
      </c>
      <c r="DQ192" s="29">
        <f>IFERROR(VLOOKUP(G194,$AZ$3:$BN$60,6,0),0)</f>
        <v>0</v>
      </c>
      <c r="DR192" s="29">
        <f>IFERROR(VLOOKUP(G195,$AZ$3:$BN$60,7,0),0)</f>
        <v>0</v>
      </c>
      <c r="DS192" s="29">
        <f>IFERROR(VLOOKUP(G196,$AZ$3:$BN$60,8,0),0)</f>
        <v>0</v>
      </c>
      <c r="DT192" s="33">
        <f>IFERROR(VLOOKUP(G197,$AZ$3:$BN$60,9,0),0)</f>
        <v>0</v>
      </c>
    </row>
    <row r="193" spans="1:124" ht="23.1" customHeight="1" thickBot="1" x14ac:dyDescent="0.3">
      <c r="A193" s="78"/>
      <c r="B193" s="14"/>
      <c r="C193" s="15"/>
      <c r="D193" s="14"/>
      <c r="E193" s="15"/>
      <c r="F193" s="14"/>
      <c r="G193" s="15"/>
      <c r="H193" s="14"/>
      <c r="I193" s="15"/>
      <c r="J193" s="14"/>
      <c r="K193" s="15"/>
      <c r="M193" s="63">
        <f t="shared" si="131"/>
        <v>0</v>
      </c>
      <c r="N193" s="55" t="str">
        <f>IF(DP190=0,"BOŞ",IF(DP190=1,"DERS",IF(DP190&gt;1,"ÇAKIŞMA")))</f>
        <v>BOŞ</v>
      </c>
      <c r="O193" s="55" t="str">
        <f>IF(DP191=0,"BOŞ",IF(DP191=1,"DERS",IF(DP191&gt;1,"ÇAKIŞMA")))</f>
        <v>BOŞ</v>
      </c>
      <c r="P193" s="55" t="str">
        <f>IF(DP192=0,"BOŞ",IF(DP192=1,"DERS",IF(DP192&gt;1,"ÇAKIŞMA")))</f>
        <v>BOŞ</v>
      </c>
      <c r="Q193" s="55" t="str">
        <f>IF(DP193=0,"BOŞ",IF(DP193=1,"DERS",IF(DP193&gt;1,"ÇAKIŞMA")))</f>
        <v>BOŞ</v>
      </c>
      <c r="R193" s="56" t="str">
        <f>IF(DP194=0,"BOŞ",IF(DP194=1,"DERS",IF(DP194&gt;1,"ÇAKIŞMA")))</f>
        <v>BOŞ</v>
      </c>
      <c r="DL193" s="39" t="s">
        <v>9</v>
      </c>
      <c r="DM193" s="28">
        <f>IFERROR(VLOOKUP(I190,$BP$3:$CD$60,2,0),0)</f>
        <v>0</v>
      </c>
      <c r="DN193" s="29">
        <f>IFERROR(VLOOKUP(I191,$BP$3:$CD$60,3,0),0)</f>
        <v>0</v>
      </c>
      <c r="DO193" s="29">
        <f>IFERROR(VLOOKUP(I192,$BP$3:$CD$60,4,0),0)</f>
        <v>0</v>
      </c>
      <c r="DP193" s="29">
        <f>IFERROR(VLOOKUP(I193,$BP$3:$CD$60,5,0),0)</f>
        <v>0</v>
      </c>
      <c r="DQ193" s="29">
        <f>IFERROR(VLOOKUP(I194,$BP$3:$CD$60,6,0),0)</f>
        <v>0</v>
      </c>
      <c r="DR193" s="29">
        <f>IFERROR(VLOOKUP(I195,$BP$3:$CD$60,7,0),0)</f>
        <v>0</v>
      </c>
      <c r="DS193" s="29">
        <f>IFERROR(VLOOKUP(I196,$BP$3:$CD$60,8,0),0)</f>
        <v>0</v>
      </c>
      <c r="DT193" s="33">
        <f>IFERROR(VLOOKUP(I197,$BP$3:$CD$60,9,0),0)</f>
        <v>0</v>
      </c>
    </row>
    <row r="194" spans="1:124" ht="23.1" customHeight="1" thickBot="1" x14ac:dyDescent="0.3">
      <c r="A194" s="78"/>
      <c r="B194" s="14"/>
      <c r="C194" s="15"/>
      <c r="D194" s="14"/>
      <c r="E194" s="15"/>
      <c r="F194" s="14"/>
      <c r="G194" s="15"/>
      <c r="H194" s="14"/>
      <c r="I194" s="15"/>
      <c r="J194" s="14"/>
      <c r="K194" s="15"/>
      <c r="M194" s="63">
        <f t="shared" si="131"/>
        <v>0</v>
      </c>
      <c r="N194" s="55" t="str">
        <f>IF(DQ190=0,"BOŞ",IF(DQ190=1,"DERS",IF(DQ190&gt;1,"ÇAKIŞMA")))</f>
        <v>BOŞ</v>
      </c>
      <c r="O194" s="55" t="str">
        <f>IF(DQ191=0,"BOŞ",IF(DQ191=1,"DERS",IF(DQ191&gt;1,"ÇAKIŞMA")))</f>
        <v>BOŞ</v>
      </c>
      <c r="P194" s="55" t="str">
        <f>IF(DQ192=0,"BOŞ",IF(DQ192=1,"DERS",IF(DQ192&gt;1,"ÇAKIŞMA")))</f>
        <v>BOŞ</v>
      </c>
      <c r="Q194" s="55" t="str">
        <f>IF(DQ193=0,"BOŞ",IF(DQ193=1,"DERS",IF(DQ193&gt;1,"ÇAKIŞMA")))</f>
        <v>BOŞ</v>
      </c>
      <c r="R194" s="56" t="str">
        <f>IF(DQ194=0,"BOŞ",IF(DQ194=1,"DERS",IF(DQ194&gt;1,"ÇAKIŞMA")))</f>
        <v>BOŞ</v>
      </c>
      <c r="DL194" s="40" t="s">
        <v>10</v>
      </c>
      <c r="DM194" s="30">
        <f>IFERROR(VLOOKUP(K190,$CF$3:$CT$60,2,0),0)</f>
        <v>0</v>
      </c>
      <c r="DN194" s="31">
        <f>IFERROR(VLOOKUP(K191,$CF$3:$CT$60,3,0),0)</f>
        <v>0</v>
      </c>
      <c r="DO194" s="31">
        <f>IFERROR(VLOOKUP(K192,$CF$3:$CT$60,4,0),0)</f>
        <v>0</v>
      </c>
      <c r="DP194" s="31">
        <f>IFERROR(VLOOKUP(K193,$CF$3:$CT$60,5,0),0)</f>
        <v>0</v>
      </c>
      <c r="DQ194" s="31">
        <f>IFERROR(VLOOKUP(K194,$CF$3:$CT$60,6,0),0)</f>
        <v>0</v>
      </c>
      <c r="DR194" s="31">
        <f>IFERROR(VLOOKUP(K195,$CF$3:$CT$60,7,0),0)</f>
        <v>0</v>
      </c>
      <c r="DS194" s="31">
        <f>IFERROR(VLOOKUP(K196,$CF$3:$CT$60,8,0),0)</f>
        <v>0</v>
      </c>
      <c r="DT194" s="34">
        <f>IFERROR(VLOOKUP(K197,$CF$3:$CT$60,9,0),0)</f>
        <v>0</v>
      </c>
    </row>
    <row r="195" spans="1:124" ht="23.1" customHeight="1" thickBot="1" x14ac:dyDescent="0.3">
      <c r="A195" s="78"/>
      <c r="B195" s="14"/>
      <c r="C195" s="15"/>
      <c r="D195" s="14"/>
      <c r="E195" s="15"/>
      <c r="F195" s="14"/>
      <c r="G195" s="15"/>
      <c r="H195" s="14"/>
      <c r="I195" s="15"/>
      <c r="J195" s="14"/>
      <c r="K195" s="15"/>
      <c r="M195" s="63">
        <f t="shared" si="131"/>
        <v>0</v>
      </c>
      <c r="N195" s="55" t="str">
        <f>IF(DR190=0,"BOŞ",IF(DR190=1,"DERS",IF(DR190&gt;1,"ÇAKIŞMA")))</f>
        <v>BOŞ</v>
      </c>
      <c r="O195" s="55" t="str">
        <f>IF(DR191=0,"BOŞ",IF(DR191=1,"DERS",IF(DR191&gt;1,"ÇAKIŞMA")))</f>
        <v>BOŞ</v>
      </c>
      <c r="P195" s="55" t="str">
        <f>IF(DR192=0,"BOŞ",IF(DR192=1,"DERS",IF(DR192&gt;1,"ÇAKIŞMA")))</f>
        <v>BOŞ</v>
      </c>
      <c r="Q195" s="55" t="str">
        <f>IF(DR193=0,"BOŞ",IF(DR193=1,"DERS",IF(DR193&gt;1,"ÇAKIŞMA")))</f>
        <v>BOŞ</v>
      </c>
      <c r="R195" s="56" t="str">
        <f>IF(DR194=0,"BOŞ",IF(DR194=1,"DERS",IF(DR194&gt;1,"ÇAKIŞMA")))</f>
        <v>BOŞ</v>
      </c>
    </row>
    <row r="196" spans="1:124" ht="23.1" customHeight="1" thickBot="1" x14ac:dyDescent="0.3">
      <c r="A196" s="78"/>
      <c r="B196" s="14"/>
      <c r="C196" s="15"/>
      <c r="D196" s="14"/>
      <c r="E196" s="15"/>
      <c r="F196" s="14"/>
      <c r="G196" s="15"/>
      <c r="H196" s="14"/>
      <c r="I196" s="15"/>
      <c r="J196" s="14"/>
      <c r="K196" s="15"/>
      <c r="M196" s="63">
        <f t="shared" si="131"/>
        <v>0</v>
      </c>
      <c r="N196" s="55" t="str">
        <f>IF(DS190=0,"BOŞ",IF(DS190=1,"DERS",IF(DS190&gt;1,"ÇAKIŞMA")))</f>
        <v>BOŞ</v>
      </c>
      <c r="O196" s="55" t="str">
        <f>IF(DS191=0,"BOŞ",IF(DS191=1,"DERS",IF(DS191&gt;1,"ÇAKIŞMA")))</f>
        <v>BOŞ</v>
      </c>
      <c r="P196" s="55" t="str">
        <f>IF(DS192=0,"BOŞ",IF(DS192=1,"DERS",IF(DS192&gt;1,"ÇAKIŞMA")))</f>
        <v>BOŞ</v>
      </c>
      <c r="Q196" s="55" t="str">
        <f>IF(DS193=0,"BOŞ",IF(DS193=1,"DERS",IF(DS193&gt;1,"ÇAKIŞMA")))</f>
        <v>BOŞ</v>
      </c>
      <c r="R196" s="56" t="str">
        <f>IF(DS194=0,"BOŞ",IF(DS194=1,"DERS",IF(DS194&gt;1,"ÇAKIŞMA")))</f>
        <v>BOŞ</v>
      </c>
    </row>
    <row r="197" spans="1:124" ht="23.1" customHeight="1" thickBot="1" x14ac:dyDescent="0.3">
      <c r="A197" s="70"/>
      <c r="B197" s="16"/>
      <c r="C197" s="17"/>
      <c r="D197" s="16"/>
      <c r="E197" s="17"/>
      <c r="F197" s="16"/>
      <c r="G197" s="17"/>
      <c r="H197" s="16"/>
      <c r="I197" s="17"/>
      <c r="J197" s="16"/>
      <c r="K197" s="17"/>
      <c r="M197" s="83">
        <f t="shared" si="131"/>
        <v>0</v>
      </c>
      <c r="N197" s="57" t="str">
        <f>IF(DT190=0,"BOŞ",IF(DT190=1,"DERS",IF(DT190&gt;1,"ÇAKIŞMA")))</f>
        <v>BOŞ</v>
      </c>
      <c r="O197" s="57" t="str">
        <f>IF(DT191=0,"BOŞ",IF(DT191=1,"DERS",IF(DT191&gt;1,"ÇAKIŞMA")))</f>
        <v>BOŞ</v>
      </c>
      <c r="P197" s="57" t="str">
        <f>IF(DT192=0,"BOŞ",IF(DT192=1,"DERS",IF(DT192&gt;1,"ÇAKIŞMA")))</f>
        <v>BOŞ</v>
      </c>
      <c r="Q197" s="57" t="str">
        <f>IF(DT193=0,"BOŞ",IF(DT193=1,"DERS",IF(DT193&gt;1,"ÇAKIŞMA")))</f>
        <v>BOŞ</v>
      </c>
      <c r="R197" s="58" t="str">
        <f>IF(DT194=0,"BOŞ",IF(DT194=1,"DERS",IF(DT194&gt;1,"ÇAKIŞMA")))</f>
        <v>BOŞ</v>
      </c>
    </row>
    <row r="198" spans="1:124" ht="23.1" customHeight="1" thickBot="1" x14ac:dyDescent="0.3">
      <c r="A198" s="68"/>
      <c r="B198" s="79"/>
      <c r="C198" s="68"/>
      <c r="D198" s="79"/>
      <c r="E198" s="68"/>
      <c r="F198" s="79"/>
      <c r="G198" s="68"/>
      <c r="H198" s="79"/>
      <c r="I198" s="68"/>
      <c r="J198" s="79"/>
      <c r="K198" s="68"/>
      <c r="M198" s="64"/>
      <c r="N198" s="59"/>
      <c r="O198" s="59"/>
      <c r="P198" s="59"/>
      <c r="Q198" s="59"/>
      <c r="R198" s="59"/>
    </row>
    <row r="199" spans="1:124" ht="23.1" customHeight="1" thickBot="1" x14ac:dyDescent="0.3">
      <c r="A199" s="166"/>
      <c r="B199" s="166"/>
      <c r="C199" s="166"/>
      <c r="D199" s="166"/>
      <c r="E199" s="166"/>
      <c r="F199" s="167"/>
      <c r="G199" s="167"/>
      <c r="H199" s="167"/>
      <c r="I199" s="168"/>
      <c r="J199" s="168"/>
      <c r="K199" s="168"/>
      <c r="M199" s="61"/>
      <c r="N199" s="169" t="s">
        <v>11</v>
      </c>
      <c r="O199" s="169"/>
      <c r="P199" s="169"/>
      <c r="Q199" s="169"/>
      <c r="R199" s="169"/>
      <c r="DL199" s="36">
        <f>A199</f>
        <v>0</v>
      </c>
      <c r="DM199" s="35"/>
      <c r="DN199" s="35"/>
      <c r="DO199" s="35"/>
      <c r="DP199" s="35"/>
      <c r="DQ199" s="152">
        <f>I199</f>
        <v>0</v>
      </c>
      <c r="DR199" s="152"/>
      <c r="DS199" s="152"/>
      <c r="DT199" s="153"/>
    </row>
    <row r="200" spans="1:124" ht="23.1" customHeight="1" thickBot="1" x14ac:dyDescent="0.3">
      <c r="A200" s="69"/>
      <c r="B200" s="170"/>
      <c r="C200" s="171"/>
      <c r="D200" s="170"/>
      <c r="E200" s="171"/>
      <c r="F200" s="170"/>
      <c r="G200" s="171"/>
      <c r="H200" s="170"/>
      <c r="I200" s="171"/>
      <c r="J200" s="170"/>
      <c r="K200" s="171"/>
      <c r="M200" s="62" t="s">
        <v>0</v>
      </c>
      <c r="N200" s="53" t="s">
        <v>6</v>
      </c>
      <c r="O200" s="53" t="s">
        <v>7</v>
      </c>
      <c r="P200" s="53" t="s">
        <v>8</v>
      </c>
      <c r="Q200" s="53" t="s">
        <v>9</v>
      </c>
      <c r="R200" s="54" t="s">
        <v>10</v>
      </c>
      <c r="DL200" s="38" t="s">
        <v>14</v>
      </c>
      <c r="DM200" s="26">
        <v>8</v>
      </c>
      <c r="DN200" s="25">
        <v>9</v>
      </c>
      <c r="DO200" s="25">
        <v>10</v>
      </c>
      <c r="DP200" s="25">
        <v>11</v>
      </c>
      <c r="DQ200" s="25">
        <v>13</v>
      </c>
      <c r="DR200" s="25">
        <v>14</v>
      </c>
      <c r="DS200" s="25">
        <v>15</v>
      </c>
      <c r="DT200" s="27">
        <v>16</v>
      </c>
    </row>
    <row r="201" spans="1:124" ht="23.1" customHeight="1" thickBot="1" x14ac:dyDescent="0.3">
      <c r="A201" s="78"/>
      <c r="B201" s="14"/>
      <c r="C201" s="15"/>
      <c r="D201" s="14"/>
      <c r="E201" s="15"/>
      <c r="F201" s="14"/>
      <c r="G201" s="15"/>
      <c r="H201" s="14"/>
      <c r="I201" s="15"/>
      <c r="J201" s="14"/>
      <c r="K201" s="15"/>
      <c r="M201" s="63">
        <f t="shared" ref="M201:M208" si="132">A201</f>
        <v>0</v>
      </c>
      <c r="N201" s="55" t="str">
        <f>IF(DM201=0,"BOŞ",IF(DM201=1,"DERS",IF(DM201&gt;1,"ÇAKIŞMA")))</f>
        <v>BOŞ</v>
      </c>
      <c r="O201" s="55" t="str">
        <f>IF(DM202=0,"BOŞ",IF(DM202=1,"DERS",IF(DM202&gt;1,"ÇAKIŞMA")))</f>
        <v>BOŞ</v>
      </c>
      <c r="P201" s="55" t="str">
        <f>IF(DM203=0,"BOŞ",IF(DM203=1,"DERS",IF(DM203&gt;1,"ÇAKIŞMA")))</f>
        <v>BOŞ</v>
      </c>
      <c r="Q201" s="55" t="str">
        <f>IF(DM204=0,"BOŞ",IF(DM204=1,"DERS",IF(DM204&gt;1,"ÇAKIŞMA")))</f>
        <v>BOŞ</v>
      </c>
      <c r="R201" s="56" t="str">
        <f>IF(DM205=0,"BOŞ",IF(DM205=1,"DERS",IF(DM205&gt;1,"ÇAKIŞMA")))</f>
        <v>BOŞ</v>
      </c>
      <c r="DL201" s="39" t="s">
        <v>13</v>
      </c>
      <c r="DM201" s="28">
        <f>IFERROR(VLOOKUP(C201,$T$3:$AH$60,2,0),0)</f>
        <v>0</v>
      </c>
      <c r="DN201" s="28">
        <f>IFERROR(VLOOKUP(C202,$T$3:$AH$60,3,0),0)</f>
        <v>0</v>
      </c>
      <c r="DO201" s="28">
        <f>IFERROR(VLOOKUP(C203,$T$3:$AH$60,4,0),0)</f>
        <v>0</v>
      </c>
      <c r="DP201" s="28">
        <f>IFERROR(VLOOKUP(C204,$T$3:$AH$60,5,0),0)</f>
        <v>0</v>
      </c>
      <c r="DQ201" s="28">
        <f>IFERROR(VLOOKUP(C205,$T$3:$AH$60,6,0),0)</f>
        <v>0</v>
      </c>
      <c r="DR201" s="28">
        <f>IFERROR(VLOOKUP(C206,$T$3:$AH$60,7,0),0)</f>
        <v>0</v>
      </c>
      <c r="DS201" s="28">
        <f>IFERROR(VLOOKUP(C207,$T$3:$AH$60,8,0),0)</f>
        <v>0</v>
      </c>
      <c r="DT201" s="37">
        <f>IFERROR(VLOOKUP(C208,$T$3:$AH$60,9,0),0)</f>
        <v>0</v>
      </c>
    </row>
    <row r="202" spans="1:124" ht="23.1" customHeight="1" thickBot="1" x14ac:dyDescent="0.3">
      <c r="A202" s="78"/>
      <c r="B202" s="14"/>
      <c r="C202" s="15"/>
      <c r="D202" s="14"/>
      <c r="E202" s="15"/>
      <c r="F202" s="14"/>
      <c r="G202" s="15"/>
      <c r="H202" s="14"/>
      <c r="I202" s="15"/>
      <c r="J202" s="14"/>
      <c r="K202" s="15"/>
      <c r="M202" s="63">
        <f t="shared" si="132"/>
        <v>0</v>
      </c>
      <c r="N202" s="55" t="str">
        <f>IF(DN201=0,"BOŞ",IF(DN201=1,"DERS",IF(DN201&gt;1,"ÇAKIŞMA")))</f>
        <v>BOŞ</v>
      </c>
      <c r="O202" s="55" t="str">
        <f>IF(DN202=0,"BOŞ",IF(DN202=1,"DERS",IF(DN202&gt;1,"ÇAKIŞMA")))</f>
        <v>BOŞ</v>
      </c>
      <c r="P202" s="55" t="str">
        <f>IF(DN203=0,"BOŞ",IF(DN203=1,"DERS",IF(DN203&gt;1,"ÇAKIŞMA")))</f>
        <v>BOŞ</v>
      </c>
      <c r="Q202" s="55" t="str">
        <f>IF(DN204=0,"BOŞ",IF(DN204=1,"DERS",IF(DN204&gt;1,"ÇAKIŞMA")))</f>
        <v>BOŞ</v>
      </c>
      <c r="R202" s="56" t="str">
        <f>IF(DN205=0,"BOŞ",IF(DN205=1,"DERS",IF(DN205&gt;1,"ÇAKIŞMA")))</f>
        <v>BOŞ</v>
      </c>
      <c r="DL202" s="39" t="s">
        <v>7</v>
      </c>
      <c r="DM202" s="28">
        <f>IFERROR(VLOOKUP(E201,$AJ$3:$AX$60,2,0),0)</f>
        <v>0</v>
      </c>
      <c r="DN202" s="28">
        <f>IFERROR(VLOOKUP(E202,$AJ$3:$AX$60,3,0),0)</f>
        <v>0</v>
      </c>
      <c r="DO202" s="28">
        <f>IFERROR(VLOOKUP(E203,$AJ$3:$AX$60,4,0),0)</f>
        <v>0</v>
      </c>
      <c r="DP202" s="28">
        <f>IFERROR(VLOOKUP(E204,$AJ$3:$AX$60,5,0),0)</f>
        <v>0</v>
      </c>
      <c r="DQ202" s="28">
        <f>IFERROR(VLOOKUP(E205,$AJ$3:$AX$60,6,0),0)</f>
        <v>0</v>
      </c>
      <c r="DR202" s="28">
        <f>IFERROR(VLOOKUP(E206,$AJ$3:$AX$60,7,0),0)</f>
        <v>0</v>
      </c>
      <c r="DS202" s="28">
        <f>IFERROR(VLOOKUP(E207,$AJ$3:$AX$60,8,0),0)</f>
        <v>0</v>
      </c>
      <c r="DT202" s="37">
        <f>IFERROR(VLOOKUP(E208,$AJ$3:$AX$60,9,0),0)</f>
        <v>0</v>
      </c>
    </row>
    <row r="203" spans="1:124" ht="23.1" customHeight="1" thickBot="1" x14ac:dyDescent="0.3">
      <c r="A203" s="78"/>
      <c r="B203" s="14"/>
      <c r="C203" s="15"/>
      <c r="D203" s="14"/>
      <c r="E203" s="15"/>
      <c r="F203" s="14"/>
      <c r="G203" s="15"/>
      <c r="H203" s="14"/>
      <c r="I203" s="15"/>
      <c r="J203" s="14"/>
      <c r="K203" s="15"/>
      <c r="M203" s="63">
        <f t="shared" si="132"/>
        <v>0</v>
      </c>
      <c r="N203" s="55" t="str">
        <f>IF(DO201=0,"BOŞ",IF(DO201=1,"DERS",IF(DO201&gt;1,"ÇAKIŞMA")))</f>
        <v>BOŞ</v>
      </c>
      <c r="O203" s="55" t="str">
        <f>IF(DO202=0,"BOŞ",IF(DO202=1,"DERS",IF(DO202&gt;1,"ÇAKIŞMA")))</f>
        <v>BOŞ</v>
      </c>
      <c r="P203" s="55" t="str">
        <f>IF(DO203=0,"BOŞ",IF(DO203=1,"DERS",IF(DO203&gt;1,"ÇAKIŞMA")))</f>
        <v>BOŞ</v>
      </c>
      <c r="Q203" s="55" t="str">
        <f>IF(DO204=0,"BOŞ",IF(DO204=1,"DERS",IF(DO204&gt;1,"ÇAKIŞMA")))</f>
        <v>BOŞ</v>
      </c>
      <c r="R203" s="56" t="str">
        <f>IF(DO205=0,"BOŞ",IF(DO205=1,"DERS",IF(DO205&gt;1,"ÇAKIŞMA")))</f>
        <v>BOŞ</v>
      </c>
      <c r="DL203" s="39" t="s">
        <v>8</v>
      </c>
      <c r="DM203" s="28">
        <f>IFERROR(VLOOKUP(G201,$AZ$3:$BN$60,2,0),0)</f>
        <v>0</v>
      </c>
      <c r="DN203" s="29">
        <f>IFERROR(VLOOKUP(G202,$AZ$3:$BN$60,3,0),0)</f>
        <v>0</v>
      </c>
      <c r="DO203" s="29">
        <f>IFERROR(VLOOKUP(G203,$AZ$3:$BN$60,4,0),0)</f>
        <v>0</v>
      </c>
      <c r="DP203" s="29">
        <f>IFERROR(VLOOKUP(G204,$AZ$3:$BN$60,5,0),0)</f>
        <v>0</v>
      </c>
      <c r="DQ203" s="29">
        <f>IFERROR(VLOOKUP(G205,$AZ$3:$BN$60,6,0),0)</f>
        <v>0</v>
      </c>
      <c r="DR203" s="29">
        <f>IFERROR(VLOOKUP(G206,$AZ$3:$BN$60,7,0),0)</f>
        <v>0</v>
      </c>
      <c r="DS203" s="29">
        <f>IFERROR(VLOOKUP(G207,$AZ$3:$BN$60,8,0),0)</f>
        <v>0</v>
      </c>
      <c r="DT203" s="33">
        <f>IFERROR(VLOOKUP(G208,$AZ$3:$BN$60,9,0),0)</f>
        <v>0</v>
      </c>
    </row>
    <row r="204" spans="1:124" ht="23.1" customHeight="1" thickBot="1" x14ac:dyDescent="0.3">
      <c r="A204" s="78"/>
      <c r="B204" s="14"/>
      <c r="C204" s="15"/>
      <c r="D204" s="14"/>
      <c r="E204" s="15"/>
      <c r="F204" s="14"/>
      <c r="G204" s="15"/>
      <c r="H204" s="14"/>
      <c r="I204" s="15"/>
      <c r="J204" s="14"/>
      <c r="K204" s="15"/>
      <c r="M204" s="63">
        <f t="shared" si="132"/>
        <v>0</v>
      </c>
      <c r="N204" s="55" t="str">
        <f>IF(DP201=0,"BOŞ",IF(DP201=1,"DERS",IF(DP201&gt;1,"ÇAKIŞMA")))</f>
        <v>BOŞ</v>
      </c>
      <c r="O204" s="55" t="str">
        <f>IF(DP202=0,"BOŞ",IF(DP202=1,"DERS",IF(DP202&gt;1,"ÇAKIŞMA")))</f>
        <v>BOŞ</v>
      </c>
      <c r="P204" s="55" t="str">
        <f>IF(DP203=0,"BOŞ",IF(DP203=1,"DERS",IF(DP203&gt;1,"ÇAKIŞMA")))</f>
        <v>BOŞ</v>
      </c>
      <c r="Q204" s="55" t="str">
        <f>IF(DP204=0,"BOŞ",IF(DP204=1,"DERS",IF(DP204&gt;1,"ÇAKIŞMA")))</f>
        <v>BOŞ</v>
      </c>
      <c r="R204" s="56" t="str">
        <f>IF(DP205=0,"BOŞ",IF(DP205=1,"DERS",IF(DP205&gt;1,"ÇAKIŞMA")))</f>
        <v>BOŞ</v>
      </c>
      <c r="DL204" s="39" t="s">
        <v>9</v>
      </c>
      <c r="DM204" s="28">
        <f>IFERROR(VLOOKUP(I201,$BP$3:$CD$60,2,0),0)</f>
        <v>0</v>
      </c>
      <c r="DN204" s="29">
        <f>IFERROR(VLOOKUP(I202,$BP$3:$CD$60,3,0),0)</f>
        <v>0</v>
      </c>
      <c r="DO204" s="29">
        <f>IFERROR(VLOOKUP(I203,$BP$3:$CD$60,4,0),0)</f>
        <v>0</v>
      </c>
      <c r="DP204" s="29">
        <f>IFERROR(VLOOKUP(I204,$BP$3:$CD$60,5,0),0)</f>
        <v>0</v>
      </c>
      <c r="DQ204" s="29">
        <f>IFERROR(VLOOKUP(I205,$BP$3:$CD$60,6,0),0)</f>
        <v>0</v>
      </c>
      <c r="DR204" s="29">
        <f>IFERROR(VLOOKUP(I206,$BP$3:$CD$60,7,0),0)</f>
        <v>0</v>
      </c>
      <c r="DS204" s="29">
        <f>IFERROR(VLOOKUP(I207,$BP$3:$CD$60,8,0),0)</f>
        <v>0</v>
      </c>
      <c r="DT204" s="33">
        <f>IFERROR(VLOOKUP(I208,$BP$3:$CD$60,9,0),0)</f>
        <v>0</v>
      </c>
    </row>
    <row r="205" spans="1:124" ht="23.1" customHeight="1" thickBot="1" x14ac:dyDescent="0.3">
      <c r="A205" s="78"/>
      <c r="B205" s="14"/>
      <c r="C205" s="15"/>
      <c r="D205" s="14"/>
      <c r="E205" s="15"/>
      <c r="F205" s="14"/>
      <c r="G205" s="15"/>
      <c r="H205" s="14"/>
      <c r="I205" s="15"/>
      <c r="J205" s="14"/>
      <c r="K205" s="15"/>
      <c r="M205" s="63">
        <f t="shared" si="132"/>
        <v>0</v>
      </c>
      <c r="N205" s="55" t="str">
        <f>IF(DQ201=0,"BOŞ",IF(DQ201=1,"DERS",IF(DQ201&gt;1,"ÇAKIŞMA")))</f>
        <v>BOŞ</v>
      </c>
      <c r="O205" s="55" t="str">
        <f>IF(DQ202=0,"BOŞ",IF(DQ202=1,"DERS",IF(DQ202&gt;1,"ÇAKIŞMA")))</f>
        <v>BOŞ</v>
      </c>
      <c r="P205" s="55" t="str">
        <f>IF(DQ203=0,"BOŞ",IF(DQ203=1,"DERS",IF(DQ203&gt;1,"ÇAKIŞMA")))</f>
        <v>BOŞ</v>
      </c>
      <c r="Q205" s="55" t="str">
        <f>IF(DQ204=0,"BOŞ",IF(DQ204=1,"DERS",IF(DQ204&gt;1,"ÇAKIŞMA")))</f>
        <v>BOŞ</v>
      </c>
      <c r="R205" s="56" t="str">
        <f>IF(DQ205=0,"BOŞ",IF(DQ205=1,"DERS",IF(DQ205&gt;1,"ÇAKIŞMA")))</f>
        <v>BOŞ</v>
      </c>
      <c r="DL205" s="40" t="s">
        <v>10</v>
      </c>
      <c r="DM205" s="30">
        <f>IFERROR(VLOOKUP(K201,$CF$3:$CT$60,2,0),0)</f>
        <v>0</v>
      </c>
      <c r="DN205" s="31">
        <f>IFERROR(VLOOKUP(K202,$CF$3:$CT$60,3,0),0)</f>
        <v>0</v>
      </c>
      <c r="DO205" s="31">
        <f>IFERROR(VLOOKUP(K203,$CF$3:$CT$60,4,0),0)</f>
        <v>0</v>
      </c>
      <c r="DP205" s="31">
        <f>IFERROR(VLOOKUP(K204,$CF$3:$CT$60,5,0),0)</f>
        <v>0</v>
      </c>
      <c r="DQ205" s="31">
        <f>IFERROR(VLOOKUP(K205,$CF$3:$CT$60,6,0),0)</f>
        <v>0</v>
      </c>
      <c r="DR205" s="31">
        <f>IFERROR(VLOOKUP(K206,$CF$3:$CT$60,7,0),0)</f>
        <v>0</v>
      </c>
      <c r="DS205" s="31">
        <f>IFERROR(VLOOKUP(K207,$CF$3:$CT$60,8,0),0)</f>
        <v>0</v>
      </c>
      <c r="DT205" s="34">
        <f>IFERROR(VLOOKUP(K208,$CF$3:$CT$60,9,0),0)</f>
        <v>0</v>
      </c>
    </row>
    <row r="206" spans="1:124" ht="23.1" customHeight="1" thickBot="1" x14ac:dyDescent="0.3">
      <c r="A206" s="78"/>
      <c r="B206" s="14"/>
      <c r="C206" s="15"/>
      <c r="D206" s="14"/>
      <c r="E206" s="15"/>
      <c r="F206" s="14"/>
      <c r="G206" s="15"/>
      <c r="H206" s="14"/>
      <c r="I206" s="15"/>
      <c r="J206" s="14"/>
      <c r="K206" s="15"/>
      <c r="M206" s="63">
        <f t="shared" si="132"/>
        <v>0</v>
      </c>
      <c r="N206" s="55" t="str">
        <f>IF(DR201=0,"BOŞ",IF(DR201=1,"DERS",IF(DR201&gt;1,"ÇAKIŞMA")))</f>
        <v>BOŞ</v>
      </c>
      <c r="O206" s="55" t="str">
        <f>IF(DR202=0,"BOŞ",IF(DR202=1,"DERS",IF(DR202&gt;1,"ÇAKIŞMA")))</f>
        <v>BOŞ</v>
      </c>
      <c r="P206" s="55" t="str">
        <f>IF(DR203=0,"BOŞ",IF(DR203=1,"DERS",IF(DR203&gt;1,"ÇAKIŞMA")))</f>
        <v>BOŞ</v>
      </c>
      <c r="Q206" s="55" t="str">
        <f>IF(DR204=0,"BOŞ",IF(DR204=1,"DERS",IF(DR204&gt;1,"ÇAKIŞMA")))</f>
        <v>BOŞ</v>
      </c>
      <c r="R206" s="56" t="str">
        <f>IF(DR205=0,"BOŞ",IF(DR205=1,"DERS",IF(DR205&gt;1,"ÇAKIŞMA")))</f>
        <v>BOŞ</v>
      </c>
    </row>
    <row r="207" spans="1:124" ht="23.1" customHeight="1" thickBot="1" x14ac:dyDescent="0.3">
      <c r="A207" s="78"/>
      <c r="B207" s="14"/>
      <c r="C207" s="15"/>
      <c r="D207" s="14"/>
      <c r="E207" s="15"/>
      <c r="F207" s="14"/>
      <c r="G207" s="15"/>
      <c r="H207" s="14"/>
      <c r="I207" s="15"/>
      <c r="J207" s="14"/>
      <c r="K207" s="15"/>
      <c r="M207" s="63">
        <f t="shared" si="132"/>
        <v>0</v>
      </c>
      <c r="N207" s="55" t="str">
        <f>IF(DS201=0,"BOŞ",IF(DS201=1,"DERS",IF(DS201&gt;1,"ÇAKIŞMA")))</f>
        <v>BOŞ</v>
      </c>
      <c r="O207" s="55" t="str">
        <f>IF(DS202=0,"BOŞ",IF(DS202=1,"DERS",IF(DS202&gt;1,"ÇAKIŞMA")))</f>
        <v>BOŞ</v>
      </c>
      <c r="P207" s="55" t="str">
        <f>IF(DS203=0,"BOŞ",IF(DS203=1,"DERS",IF(DS203&gt;1,"ÇAKIŞMA")))</f>
        <v>BOŞ</v>
      </c>
      <c r="Q207" s="55" t="str">
        <f>IF(DS204=0,"BOŞ",IF(DS204=1,"DERS",IF(DS204&gt;1,"ÇAKIŞMA")))</f>
        <v>BOŞ</v>
      </c>
      <c r="R207" s="56" t="str">
        <f>IF(DS205=0,"BOŞ",IF(DS205=1,"DERS",IF(DS205&gt;1,"ÇAKIŞMA")))</f>
        <v>BOŞ</v>
      </c>
    </row>
    <row r="208" spans="1:124" ht="23.1" customHeight="1" thickBot="1" x14ac:dyDescent="0.3">
      <c r="A208" s="70"/>
      <c r="B208" s="16"/>
      <c r="C208" s="17"/>
      <c r="D208" s="16"/>
      <c r="E208" s="17"/>
      <c r="F208" s="16"/>
      <c r="G208" s="17"/>
      <c r="H208" s="16"/>
      <c r="I208" s="17"/>
      <c r="J208" s="16"/>
      <c r="K208" s="17"/>
      <c r="M208" s="83">
        <f t="shared" si="132"/>
        <v>0</v>
      </c>
      <c r="N208" s="57" t="str">
        <f>IF(DT201=0,"BOŞ",IF(DT201=1,"DERS",IF(DT201&gt;1,"ÇAKIŞMA")))</f>
        <v>BOŞ</v>
      </c>
      <c r="O208" s="57" t="str">
        <f>IF(DT202=0,"BOŞ",IF(DT202=1,"DERS",IF(DT202&gt;1,"ÇAKIŞMA")))</f>
        <v>BOŞ</v>
      </c>
      <c r="P208" s="57" t="str">
        <f>IF(DT203=0,"BOŞ",IF(DT203=1,"DERS",IF(DT203&gt;1,"ÇAKIŞMA")))</f>
        <v>BOŞ</v>
      </c>
      <c r="Q208" s="57" t="str">
        <f>IF(DT204=0,"BOŞ",IF(DT204=1,"DERS",IF(DT204&gt;1,"ÇAKIŞMA")))</f>
        <v>BOŞ</v>
      </c>
      <c r="R208" s="58" t="str">
        <f>IF(DT205=0,"BOŞ",IF(DT205=1,"DERS",IF(DT205&gt;1,"ÇAKIŞMA")))</f>
        <v>BOŞ</v>
      </c>
    </row>
    <row r="209" spans="1:124" ht="23.1" customHeight="1" thickBot="1" x14ac:dyDescent="0.3">
      <c r="A209" s="68"/>
      <c r="B209" s="79"/>
      <c r="C209" s="68"/>
      <c r="D209" s="79"/>
      <c r="E209" s="68"/>
      <c r="F209" s="79"/>
      <c r="G209" s="68"/>
      <c r="H209" s="79"/>
      <c r="I209" s="68"/>
      <c r="J209" s="79"/>
      <c r="K209" s="68"/>
      <c r="M209" s="64"/>
      <c r="N209" s="59"/>
      <c r="O209" s="59"/>
      <c r="P209" s="59"/>
      <c r="Q209" s="59"/>
      <c r="R209" s="59"/>
    </row>
    <row r="210" spans="1:124" ht="23.1" customHeight="1" thickBot="1" x14ac:dyDescent="0.3">
      <c r="A210" s="166"/>
      <c r="B210" s="166"/>
      <c r="C210" s="166"/>
      <c r="D210" s="166"/>
      <c r="E210" s="166"/>
      <c r="F210" s="167"/>
      <c r="G210" s="167"/>
      <c r="H210" s="167"/>
      <c r="I210" s="168"/>
      <c r="J210" s="168"/>
      <c r="K210" s="168"/>
      <c r="M210" s="61"/>
      <c r="N210" s="169" t="s">
        <v>11</v>
      </c>
      <c r="O210" s="169"/>
      <c r="P210" s="169"/>
      <c r="Q210" s="169"/>
      <c r="R210" s="169"/>
      <c r="DL210" s="36">
        <f>A210</f>
        <v>0</v>
      </c>
      <c r="DM210" s="35"/>
      <c r="DN210" s="35"/>
      <c r="DO210" s="35"/>
      <c r="DP210" s="35"/>
      <c r="DQ210" s="152">
        <f>I210</f>
        <v>0</v>
      </c>
      <c r="DR210" s="152"/>
      <c r="DS210" s="152"/>
      <c r="DT210" s="153"/>
    </row>
    <row r="211" spans="1:124" ht="23.1" customHeight="1" thickBot="1" x14ac:dyDescent="0.3">
      <c r="A211" s="69"/>
      <c r="B211" s="170"/>
      <c r="C211" s="171"/>
      <c r="D211" s="170"/>
      <c r="E211" s="171"/>
      <c r="F211" s="170"/>
      <c r="G211" s="171"/>
      <c r="H211" s="170"/>
      <c r="I211" s="171"/>
      <c r="J211" s="170"/>
      <c r="K211" s="171"/>
      <c r="M211" s="65" t="s">
        <v>0</v>
      </c>
      <c r="N211" s="72" t="s">
        <v>6</v>
      </c>
      <c r="O211" s="53" t="s">
        <v>7</v>
      </c>
      <c r="P211" s="53" t="s">
        <v>8</v>
      </c>
      <c r="Q211" s="53" t="s">
        <v>9</v>
      </c>
      <c r="R211" s="54" t="s">
        <v>10</v>
      </c>
      <c r="DL211" s="38" t="s">
        <v>14</v>
      </c>
      <c r="DM211" s="26">
        <v>8</v>
      </c>
      <c r="DN211" s="25">
        <v>9</v>
      </c>
      <c r="DO211" s="25">
        <v>10</v>
      </c>
      <c r="DP211" s="25">
        <v>11</v>
      </c>
      <c r="DQ211" s="25">
        <v>13</v>
      </c>
      <c r="DR211" s="25">
        <v>14</v>
      </c>
      <c r="DS211" s="25">
        <v>15</v>
      </c>
      <c r="DT211" s="27">
        <v>16</v>
      </c>
    </row>
    <row r="212" spans="1:124" ht="23.1" customHeight="1" thickBot="1" x14ac:dyDescent="0.3">
      <c r="A212" s="78"/>
      <c r="B212" s="71"/>
      <c r="C212" s="15"/>
      <c r="D212" s="71"/>
      <c r="E212" s="15"/>
      <c r="F212" s="71"/>
      <c r="G212" s="15"/>
      <c r="H212" s="71"/>
      <c r="I212" s="15"/>
      <c r="J212" s="71"/>
      <c r="K212" s="15"/>
      <c r="M212" s="63">
        <f t="shared" ref="M212:M219" si="133">A212</f>
        <v>0</v>
      </c>
      <c r="N212" s="73" t="str">
        <f>IF(DM212=0,"BOŞ",IF(DM212=1,"DERS",IF(DM212&gt;1,"ÇAKIŞMA")))</f>
        <v>BOŞ</v>
      </c>
      <c r="O212" s="55" t="str">
        <f>IF(DM213=0,"BOŞ",IF(DM213=1,"DERS",IF(DM213&gt;1,"ÇAKIŞMA")))</f>
        <v>BOŞ</v>
      </c>
      <c r="P212" s="55" t="str">
        <f>IF(DM214=0,"BOŞ",IF(DM214=1,"DERS",IF(DM214&gt;1,"ÇAKIŞMA")))</f>
        <v>BOŞ</v>
      </c>
      <c r="Q212" s="55" t="str">
        <f>IF(DM215=0,"BOŞ",IF(DM215=1,"DERS",IF(DM215&gt;1,"ÇAKIŞMA")))</f>
        <v>BOŞ</v>
      </c>
      <c r="R212" s="56" t="str">
        <f>IF(DM216=0,"BOŞ",IF(DM216=1,"DERS",IF(DM216&gt;1,"ÇAKIŞMA")))</f>
        <v>BOŞ</v>
      </c>
      <c r="DL212" s="39" t="s">
        <v>13</v>
      </c>
      <c r="DM212" s="28">
        <f>IFERROR(VLOOKUP(C212,$T$3:$AH$60,2,0),0)</f>
        <v>0</v>
      </c>
      <c r="DN212" s="28">
        <f>IFERROR(VLOOKUP(C213,$T$3:$AH$60,3,0),0)</f>
        <v>0</v>
      </c>
      <c r="DO212" s="28">
        <f>IFERROR(VLOOKUP(C214,$T$3:$AH$60,4,0),0)</f>
        <v>0</v>
      </c>
      <c r="DP212" s="28">
        <f>IFERROR(VLOOKUP(C215,$T$3:$AH$60,5,0),0)</f>
        <v>0</v>
      </c>
      <c r="DQ212" s="28">
        <f>IFERROR(VLOOKUP(C216,$T$3:$AH$60,6,0),0)</f>
        <v>0</v>
      </c>
      <c r="DR212" s="28">
        <f>IFERROR(VLOOKUP(C217,$T$3:$AH$60,7,0),0)</f>
        <v>0</v>
      </c>
      <c r="DS212" s="28">
        <f>IFERROR(VLOOKUP(C218,$T$3:$AH$60,8,0),0)</f>
        <v>0</v>
      </c>
      <c r="DT212" s="37">
        <f>IFERROR(VLOOKUP(C219,$T$3:$AH$60,9,0),0)</f>
        <v>0</v>
      </c>
    </row>
    <row r="213" spans="1:124" ht="23.1" customHeight="1" thickBot="1" x14ac:dyDescent="0.3">
      <c r="A213" s="78"/>
      <c r="B213" s="71"/>
      <c r="C213" s="15"/>
      <c r="D213" s="71"/>
      <c r="E213" s="15"/>
      <c r="F213" s="71"/>
      <c r="G213" s="15"/>
      <c r="H213" s="71"/>
      <c r="I213" s="15"/>
      <c r="J213" s="71"/>
      <c r="K213" s="15"/>
      <c r="M213" s="63">
        <f t="shared" si="133"/>
        <v>0</v>
      </c>
      <c r="N213" s="73" t="str">
        <f>IF(DN212=0,"BOŞ",IF(DN212=1,"DERS",IF(DN212&gt;1,"ÇAKIŞMA")))</f>
        <v>BOŞ</v>
      </c>
      <c r="O213" s="55" t="str">
        <f>IF(DN213=0,"BOŞ",IF(DN213=1,"DERS",IF(DN213&gt;1,"ÇAKIŞMA")))</f>
        <v>BOŞ</v>
      </c>
      <c r="P213" s="55" t="str">
        <f>IF(DN214=0,"BOŞ",IF(DN214=1,"DERS",IF(DN214&gt;1,"ÇAKIŞMA")))</f>
        <v>BOŞ</v>
      </c>
      <c r="Q213" s="55" t="str">
        <f>IF(DN215=0,"BOŞ",IF(DN215=1,"DERS",IF(DN215&gt;1,"ÇAKIŞMA")))</f>
        <v>BOŞ</v>
      </c>
      <c r="R213" s="56" t="str">
        <f>IF(DN216=0,"BOŞ",IF(DN216=1,"DERS",IF(DN216&gt;1,"ÇAKIŞMA")))</f>
        <v>BOŞ</v>
      </c>
      <c r="DL213" s="39" t="s">
        <v>7</v>
      </c>
      <c r="DM213" s="28">
        <f>IFERROR(VLOOKUP(E212,$AJ$3:$AX$60,2,0),0)</f>
        <v>0</v>
      </c>
      <c r="DN213" s="28">
        <f>IFERROR(VLOOKUP(E213,$AJ$3:$AX$60,3,0),0)</f>
        <v>0</v>
      </c>
      <c r="DO213" s="28">
        <f>IFERROR(VLOOKUP(E214,$AJ$3:$AX$60,4,0),0)</f>
        <v>0</v>
      </c>
      <c r="DP213" s="28">
        <f>IFERROR(VLOOKUP(E215,$AJ$3:$AX$60,5,0),0)</f>
        <v>0</v>
      </c>
      <c r="DQ213" s="28">
        <f>IFERROR(VLOOKUP(E216,$AJ$3:$AX$60,6,0),0)</f>
        <v>0</v>
      </c>
      <c r="DR213" s="28">
        <f>IFERROR(VLOOKUP(E217,$AJ$3:$AX$60,7,0),0)</f>
        <v>0</v>
      </c>
      <c r="DS213" s="28">
        <f>IFERROR(VLOOKUP(E218,$AJ$3:$AX$60,8,0),0)</f>
        <v>0</v>
      </c>
      <c r="DT213" s="37">
        <f>IFERROR(VLOOKUP(E219,$AJ$3:$AX$60,9,0),0)</f>
        <v>0</v>
      </c>
    </row>
    <row r="214" spans="1:124" ht="23.1" customHeight="1" thickBot="1" x14ac:dyDescent="0.3">
      <c r="A214" s="78"/>
      <c r="B214" s="71"/>
      <c r="C214" s="15"/>
      <c r="D214" s="71"/>
      <c r="E214" s="15"/>
      <c r="F214" s="71"/>
      <c r="G214" s="15"/>
      <c r="H214" s="71"/>
      <c r="I214" s="15"/>
      <c r="J214" s="71"/>
      <c r="K214" s="15"/>
      <c r="M214" s="63">
        <f t="shared" si="133"/>
        <v>0</v>
      </c>
      <c r="N214" s="73" t="str">
        <f>IF(DO212=0,"BOŞ",IF(DO212=1,"DERS",IF(DO212&gt;1,"ÇAKIŞMA")))</f>
        <v>BOŞ</v>
      </c>
      <c r="O214" s="55" t="str">
        <f>IF(DO213=0,"BOŞ",IF(DO213=1,"DERS",IF(DO213&gt;1,"ÇAKIŞMA")))</f>
        <v>BOŞ</v>
      </c>
      <c r="P214" s="55" t="str">
        <f>IF(DO214=0,"BOŞ",IF(DO214=1,"DERS",IF(DO214&gt;1,"ÇAKIŞMA")))</f>
        <v>BOŞ</v>
      </c>
      <c r="Q214" s="55" t="str">
        <f>IF(DO215=0,"BOŞ",IF(DO215=1,"DERS",IF(DO215&gt;1,"ÇAKIŞMA")))</f>
        <v>BOŞ</v>
      </c>
      <c r="R214" s="56" t="str">
        <f>IF(DO216=0,"BOŞ",IF(DO216=1,"DERS",IF(DO216&gt;1,"ÇAKIŞMA")))</f>
        <v>BOŞ</v>
      </c>
      <c r="DL214" s="39" t="s">
        <v>8</v>
      </c>
      <c r="DM214" s="28">
        <f>IFERROR(VLOOKUP(G212,$AZ$3:$BN$60,2,0),0)</f>
        <v>0</v>
      </c>
      <c r="DN214" s="29">
        <f>IFERROR(VLOOKUP(G213,$AZ$3:$BN$60,3,0),0)</f>
        <v>0</v>
      </c>
      <c r="DO214" s="29">
        <f>IFERROR(VLOOKUP(G214,$AZ$3:$BN$60,4,0),0)</f>
        <v>0</v>
      </c>
      <c r="DP214" s="29">
        <f>IFERROR(VLOOKUP(G215,$AZ$3:$BN$60,5,0),0)</f>
        <v>0</v>
      </c>
      <c r="DQ214" s="29">
        <f>IFERROR(VLOOKUP(G216,$AZ$3:$BN$60,6,0),0)</f>
        <v>0</v>
      </c>
      <c r="DR214" s="29">
        <f>IFERROR(VLOOKUP(G217,$AZ$3:$BN$60,7,0),0)</f>
        <v>0</v>
      </c>
      <c r="DS214" s="29">
        <f>IFERROR(VLOOKUP(G218,$AZ$3:$BN$60,8,0),0)</f>
        <v>0</v>
      </c>
      <c r="DT214" s="33">
        <f>IFERROR(VLOOKUP(G219,$AZ$3:$BN$60,9,0),0)</f>
        <v>0</v>
      </c>
    </row>
    <row r="215" spans="1:124" ht="23.1" customHeight="1" thickBot="1" x14ac:dyDescent="0.3">
      <c r="A215" s="78"/>
      <c r="B215" s="71"/>
      <c r="C215" s="15"/>
      <c r="D215" s="71"/>
      <c r="E215" s="15"/>
      <c r="F215" s="71"/>
      <c r="G215" s="15"/>
      <c r="H215" s="71"/>
      <c r="I215" s="15"/>
      <c r="J215" s="71"/>
      <c r="K215" s="15"/>
      <c r="M215" s="63">
        <f t="shared" si="133"/>
        <v>0</v>
      </c>
      <c r="N215" s="73" t="str">
        <f>IF(DP212=0,"BOŞ",IF(DP212=1,"DERS",IF(DP212&gt;1,"ÇAKIŞMA")))</f>
        <v>BOŞ</v>
      </c>
      <c r="O215" s="55" t="str">
        <f>IF(DP213=0,"BOŞ",IF(DP213=1,"DERS",IF(DP213&gt;1,"ÇAKIŞMA")))</f>
        <v>BOŞ</v>
      </c>
      <c r="P215" s="55" t="str">
        <f>IF(DP214=0,"BOŞ",IF(DP214=1,"DERS",IF(DP214&gt;1,"ÇAKIŞMA")))</f>
        <v>BOŞ</v>
      </c>
      <c r="Q215" s="55" t="str">
        <f>IF(DP215=0,"BOŞ",IF(DP215=1,"DERS",IF(DP215&gt;1,"ÇAKIŞMA")))</f>
        <v>BOŞ</v>
      </c>
      <c r="R215" s="56" t="str">
        <f>IF(DP216=0,"BOŞ",IF(DP216=1,"DERS",IF(DP216&gt;1,"ÇAKIŞMA")))</f>
        <v>BOŞ</v>
      </c>
      <c r="DL215" s="39" t="s">
        <v>9</v>
      </c>
      <c r="DM215" s="28">
        <f>IFERROR(VLOOKUP(I212,$BP$3:$CD$60,2,0),0)</f>
        <v>0</v>
      </c>
      <c r="DN215" s="29">
        <f>IFERROR(VLOOKUP(I213,$BP$3:$CD$60,3,0),0)</f>
        <v>0</v>
      </c>
      <c r="DO215" s="29">
        <f>IFERROR(VLOOKUP(I214,$BP$3:$CD$60,4,0),0)</f>
        <v>0</v>
      </c>
      <c r="DP215" s="29">
        <f>IFERROR(VLOOKUP(I215,$BP$3:$CD$60,5,0),0)</f>
        <v>0</v>
      </c>
      <c r="DQ215" s="29">
        <f>IFERROR(VLOOKUP(I216,$BP$3:$CD$60,6,0),0)</f>
        <v>0</v>
      </c>
      <c r="DR215" s="29">
        <f>IFERROR(VLOOKUP(I217,$BP$3:$CD$60,7,0),0)</f>
        <v>0</v>
      </c>
      <c r="DS215" s="29">
        <f>IFERROR(VLOOKUP(I218,$BP$3:$CD$60,8,0),0)</f>
        <v>0</v>
      </c>
      <c r="DT215" s="33">
        <f>IFERROR(VLOOKUP(I219,$BP$3:$CD$60,9,0),0)</f>
        <v>0</v>
      </c>
    </row>
    <row r="216" spans="1:124" ht="23.1" customHeight="1" thickBot="1" x14ac:dyDescent="0.3">
      <c r="A216" s="78"/>
      <c r="B216" s="71"/>
      <c r="C216" s="15"/>
      <c r="D216" s="71"/>
      <c r="E216" s="15"/>
      <c r="F216" s="71"/>
      <c r="G216" s="15"/>
      <c r="H216" s="71"/>
      <c r="I216" s="15"/>
      <c r="J216" s="71"/>
      <c r="K216" s="15"/>
      <c r="M216" s="63">
        <f t="shared" si="133"/>
        <v>0</v>
      </c>
      <c r="N216" s="73" t="str">
        <f>IF(DQ212=0,"BOŞ",IF(DQ212=1,"DERS",IF(DQ212&gt;1,"ÇAKIŞMA")))</f>
        <v>BOŞ</v>
      </c>
      <c r="O216" s="55" t="str">
        <f>IF(DQ213=0,"BOŞ",IF(DQ213=1,"DERS",IF(DQ213&gt;1,"ÇAKIŞMA")))</f>
        <v>BOŞ</v>
      </c>
      <c r="P216" s="55" t="str">
        <f>IF(DQ214=0,"BOŞ",IF(DQ214=1,"DERS",IF(DQ214&gt;1,"ÇAKIŞMA")))</f>
        <v>BOŞ</v>
      </c>
      <c r="Q216" s="55" t="str">
        <f>IF(DQ215=0,"BOŞ",IF(DQ215=1,"DERS",IF(DQ215&gt;1,"ÇAKIŞMA")))</f>
        <v>BOŞ</v>
      </c>
      <c r="R216" s="56" t="str">
        <f>IF(DQ216=0,"BOŞ",IF(DQ216=1,"DERS",IF(DQ216&gt;1,"ÇAKIŞMA")))</f>
        <v>BOŞ</v>
      </c>
      <c r="DL216" s="40" t="s">
        <v>10</v>
      </c>
      <c r="DM216" s="30">
        <f>IFERROR(VLOOKUP(K212,$CF$3:$CT$60,2,0),0)</f>
        <v>0</v>
      </c>
      <c r="DN216" s="31">
        <f>IFERROR(VLOOKUP(K213,$CF$3:$CT$60,3,0),0)</f>
        <v>0</v>
      </c>
      <c r="DO216" s="31">
        <f>IFERROR(VLOOKUP(K214,$CF$3:$CT$60,4,0),0)</f>
        <v>0</v>
      </c>
      <c r="DP216" s="31">
        <f>IFERROR(VLOOKUP(K215,$CF$3:$CT$60,5,0),0)</f>
        <v>0</v>
      </c>
      <c r="DQ216" s="31">
        <f>IFERROR(VLOOKUP(K216,$CF$3:$CT$60,6,0),0)</f>
        <v>0</v>
      </c>
      <c r="DR216" s="31">
        <f>IFERROR(VLOOKUP(K217,$CF$3:$CT$60,7,0),0)</f>
        <v>0</v>
      </c>
      <c r="DS216" s="31">
        <f>IFERROR(VLOOKUP(K218,$CF$3:$CT$60,8,0),0)</f>
        <v>0</v>
      </c>
      <c r="DT216" s="34">
        <f>IFERROR(VLOOKUP(K219,$CF$3:$CT$60,9,0),0)</f>
        <v>0</v>
      </c>
    </row>
    <row r="217" spans="1:124" ht="23.1" customHeight="1" thickBot="1" x14ac:dyDescent="0.3">
      <c r="A217" s="78"/>
      <c r="B217" s="71"/>
      <c r="C217" s="15"/>
      <c r="D217" s="71"/>
      <c r="E217" s="15"/>
      <c r="F217" s="71"/>
      <c r="G217" s="15"/>
      <c r="H217" s="71"/>
      <c r="I217" s="15"/>
      <c r="J217" s="71"/>
      <c r="K217" s="15"/>
      <c r="M217" s="63">
        <f t="shared" si="133"/>
        <v>0</v>
      </c>
      <c r="N217" s="73" t="str">
        <f>IF(DR212=0,"BOŞ",IF(DR212=1,"DERS",IF(DR212&gt;1,"ÇAKIŞMA")))</f>
        <v>BOŞ</v>
      </c>
      <c r="O217" s="55" t="str">
        <f>IF(DR213=0,"BOŞ",IF(DR213=1,"DERS",IF(DR213&gt;1,"ÇAKIŞMA")))</f>
        <v>BOŞ</v>
      </c>
      <c r="P217" s="55" t="str">
        <f>IF(DR214=0,"BOŞ",IF(DR214=1,"DERS",IF(DR214&gt;1,"ÇAKIŞMA")))</f>
        <v>BOŞ</v>
      </c>
      <c r="Q217" s="55" t="str">
        <f>IF(DR215=0,"BOŞ",IF(DR215=1,"DERS",IF(DR215&gt;1,"ÇAKIŞMA")))</f>
        <v>BOŞ</v>
      </c>
      <c r="R217" s="56" t="str">
        <f>IF(DR216=0,"BOŞ",IF(DR216=1,"DERS",IF(DR216&gt;1,"ÇAKIŞMA")))</f>
        <v>BOŞ</v>
      </c>
    </row>
    <row r="218" spans="1:124" ht="23.1" customHeight="1" thickBot="1" x14ac:dyDescent="0.3">
      <c r="A218" s="78"/>
      <c r="B218" s="71"/>
      <c r="C218" s="15"/>
      <c r="D218" s="71"/>
      <c r="E218" s="15"/>
      <c r="F218" s="71"/>
      <c r="G218" s="15"/>
      <c r="H218" s="71"/>
      <c r="I218" s="15"/>
      <c r="J218" s="71"/>
      <c r="K218" s="15"/>
      <c r="M218" s="63">
        <f t="shared" si="133"/>
        <v>0</v>
      </c>
      <c r="N218" s="73" t="str">
        <f>IF(DS212=0,"BOŞ",IF(DS212=1,"DERS",IF(DS212&gt;1,"ÇAKIŞMA")))</f>
        <v>BOŞ</v>
      </c>
      <c r="O218" s="55" t="str">
        <f>IF(DS213=0,"BOŞ",IF(DS213=1,"DERS",IF(DS213&gt;1,"ÇAKIŞMA")))</f>
        <v>BOŞ</v>
      </c>
      <c r="P218" s="55" t="str">
        <f>IF(DS214=0,"BOŞ",IF(DS214=1,"DERS",IF(DS214&gt;1,"ÇAKIŞMA")))</f>
        <v>BOŞ</v>
      </c>
      <c r="Q218" s="55" t="str">
        <f>IF(DS215=0,"BOŞ",IF(DS215=1,"DERS",IF(DS215&gt;1,"ÇAKIŞMA")))</f>
        <v>BOŞ</v>
      </c>
      <c r="R218" s="56" t="str">
        <f>IF(DS216=0,"BOŞ",IF(DS216=1,"DERS",IF(DS216&gt;1,"ÇAKIŞMA")))</f>
        <v>BOŞ</v>
      </c>
    </row>
    <row r="219" spans="1:124" ht="23.1" customHeight="1" thickBot="1" x14ac:dyDescent="0.3">
      <c r="A219" s="70"/>
      <c r="B219" s="82"/>
      <c r="C219" s="17"/>
      <c r="D219" s="82"/>
      <c r="E219" s="17"/>
      <c r="F219" s="82"/>
      <c r="G219" s="17"/>
      <c r="H219" s="82"/>
      <c r="I219" s="17"/>
      <c r="J219" s="82"/>
      <c r="K219" s="17"/>
      <c r="M219" s="83">
        <f t="shared" si="133"/>
        <v>0</v>
      </c>
      <c r="N219" s="74" t="str">
        <f>IF(DT212=0,"BOŞ",IF(DT212=1,"DERS",IF(DT212&gt;1,"ÇAKIŞMA")))</f>
        <v>BOŞ</v>
      </c>
      <c r="O219" s="57" t="str">
        <f>IF(DT213=0,"BOŞ",IF(DT213=1,"DERS",IF(DT213&gt;1,"ÇAKIŞMA")))</f>
        <v>BOŞ</v>
      </c>
      <c r="P219" s="57" t="str">
        <f>IF(DT214=0,"BOŞ",IF(DT214=1,"DERS",IF(DT214&gt;1,"ÇAKIŞMA")))</f>
        <v>BOŞ</v>
      </c>
      <c r="Q219" s="57" t="str">
        <f>IF(DT215=0,"BOŞ",IF(DT215=1,"DERS",IF(DT215&gt;1,"ÇAKIŞMA")))</f>
        <v>BOŞ</v>
      </c>
      <c r="R219" s="58" t="str">
        <f>IF(DT216=0,"BOŞ",IF(DT216=1,"DERS",IF(DT216&gt;1,"ÇAKIŞMA")))</f>
        <v>BOŞ</v>
      </c>
    </row>
    <row r="220" spans="1:124" ht="23.1" customHeight="1" thickBot="1" x14ac:dyDescent="0.3">
      <c r="A220" s="68"/>
      <c r="B220" s="79"/>
      <c r="C220" s="68"/>
      <c r="D220" s="79"/>
      <c r="E220" s="68"/>
      <c r="F220" s="79"/>
      <c r="G220" s="68"/>
      <c r="H220" s="79"/>
      <c r="I220" s="68"/>
      <c r="J220" s="79"/>
      <c r="K220" s="68"/>
      <c r="M220" s="64"/>
      <c r="N220" s="59"/>
      <c r="O220" s="59"/>
      <c r="P220" s="59"/>
      <c r="Q220" s="59"/>
      <c r="R220" s="59"/>
    </row>
    <row r="221" spans="1:124" ht="23.1" customHeight="1" thickBot="1" x14ac:dyDescent="0.3">
      <c r="A221" s="166"/>
      <c r="B221" s="166"/>
      <c r="C221" s="166"/>
      <c r="D221" s="166"/>
      <c r="E221" s="166"/>
      <c r="F221" s="167"/>
      <c r="G221" s="167"/>
      <c r="H221" s="167"/>
      <c r="I221" s="168"/>
      <c r="J221" s="168"/>
      <c r="K221" s="168"/>
      <c r="M221" s="61"/>
      <c r="N221" s="169" t="s">
        <v>11</v>
      </c>
      <c r="O221" s="169"/>
      <c r="P221" s="169"/>
      <c r="Q221" s="169"/>
      <c r="R221" s="169"/>
      <c r="DL221" s="36">
        <f>A221</f>
        <v>0</v>
      </c>
      <c r="DM221" s="35"/>
      <c r="DN221" s="35"/>
      <c r="DO221" s="35"/>
      <c r="DP221" s="35"/>
      <c r="DQ221" s="152">
        <f>I221</f>
        <v>0</v>
      </c>
      <c r="DR221" s="152"/>
      <c r="DS221" s="152"/>
      <c r="DT221" s="153"/>
    </row>
    <row r="222" spans="1:124" ht="23.1" customHeight="1" thickBot="1" x14ac:dyDescent="0.3">
      <c r="A222" s="69"/>
      <c r="B222" s="170"/>
      <c r="C222" s="171"/>
      <c r="D222" s="170"/>
      <c r="E222" s="171"/>
      <c r="F222" s="170"/>
      <c r="G222" s="171"/>
      <c r="H222" s="170"/>
      <c r="I222" s="171"/>
      <c r="J222" s="170"/>
      <c r="K222" s="171"/>
      <c r="M222" s="62" t="s">
        <v>0</v>
      </c>
      <c r="N222" s="53" t="s">
        <v>6</v>
      </c>
      <c r="O222" s="53" t="s">
        <v>7</v>
      </c>
      <c r="P222" s="53" t="s">
        <v>8</v>
      </c>
      <c r="Q222" s="53" t="s">
        <v>9</v>
      </c>
      <c r="R222" s="54" t="s">
        <v>10</v>
      </c>
      <c r="DL222" s="38" t="s">
        <v>14</v>
      </c>
      <c r="DM222" s="26">
        <v>8</v>
      </c>
      <c r="DN222" s="25">
        <v>9</v>
      </c>
      <c r="DO222" s="25">
        <v>10</v>
      </c>
      <c r="DP222" s="25">
        <v>11</v>
      </c>
      <c r="DQ222" s="25">
        <v>13</v>
      </c>
      <c r="DR222" s="25">
        <v>14</v>
      </c>
      <c r="DS222" s="25">
        <v>15</v>
      </c>
      <c r="DT222" s="27">
        <v>16</v>
      </c>
    </row>
    <row r="223" spans="1:124" ht="23.1" customHeight="1" thickBot="1" x14ac:dyDescent="0.3">
      <c r="A223" s="78"/>
      <c r="B223" s="14"/>
      <c r="C223" s="15"/>
      <c r="D223" s="14"/>
      <c r="E223" s="15"/>
      <c r="F223" s="14"/>
      <c r="G223" s="15"/>
      <c r="H223" s="14"/>
      <c r="I223" s="15"/>
      <c r="J223" s="14"/>
      <c r="K223" s="15"/>
      <c r="M223" s="63">
        <f t="shared" ref="M223:M230" si="134">A223</f>
        <v>0</v>
      </c>
      <c r="N223" s="55" t="str">
        <f>IF(DM223=0,"BOŞ",IF(DM223=1,"DERS",IF(DM223&gt;1,"ÇAKIŞMA")))</f>
        <v>BOŞ</v>
      </c>
      <c r="O223" s="55" t="str">
        <f>IF(DM224=0,"BOŞ",IF(DM224=1,"DERS",IF(DM224&gt;1,"ÇAKIŞMA")))</f>
        <v>BOŞ</v>
      </c>
      <c r="P223" s="55" t="str">
        <f>IF(DM225=0,"BOŞ",IF(DM225=1,"DERS",IF(DM225&gt;1,"ÇAKIŞMA")))</f>
        <v>BOŞ</v>
      </c>
      <c r="Q223" s="55" t="str">
        <f>IF(DM226=0,"BOŞ",IF(DM226=1,"DERS",IF(DM226&gt;1,"ÇAKIŞMA")))</f>
        <v>BOŞ</v>
      </c>
      <c r="R223" s="56" t="str">
        <f>IF(DM227=0,"BOŞ",IF(DM227=1,"DERS",IF(DM227&gt;1,"ÇAKIŞMA")))</f>
        <v>BOŞ</v>
      </c>
      <c r="DL223" s="39" t="s">
        <v>13</v>
      </c>
      <c r="DM223" s="28">
        <f>IFERROR(VLOOKUP(C223,$T$3:$AH$60,2,0),0)</f>
        <v>0</v>
      </c>
      <c r="DN223" s="28">
        <f>IFERROR(VLOOKUP(C224,$T$3:$AH$60,3,0),0)</f>
        <v>0</v>
      </c>
      <c r="DO223" s="28">
        <f>IFERROR(VLOOKUP(C225,$T$3:$AH$60,4,0),0)</f>
        <v>0</v>
      </c>
      <c r="DP223" s="28">
        <f>IFERROR(VLOOKUP(C226,$T$3:$AH$60,5,0),0)</f>
        <v>0</v>
      </c>
      <c r="DQ223" s="28">
        <f>IFERROR(VLOOKUP(C227,$T$3:$AH$60,6,0),0)</f>
        <v>0</v>
      </c>
      <c r="DR223" s="28">
        <f>IFERROR(VLOOKUP(C228,$T$3:$AH$60,7,0),0)</f>
        <v>0</v>
      </c>
      <c r="DS223" s="28">
        <f>IFERROR(VLOOKUP(C229,$T$3:$AH$60,8,0),0)</f>
        <v>0</v>
      </c>
      <c r="DT223" s="37">
        <f>IFERROR(VLOOKUP(C230,$T$3:$AH$60,9,0),0)</f>
        <v>0</v>
      </c>
    </row>
    <row r="224" spans="1:124" ht="23.1" customHeight="1" thickBot="1" x14ac:dyDescent="0.3">
      <c r="A224" s="78"/>
      <c r="B224" s="14"/>
      <c r="C224" s="15"/>
      <c r="D224" s="14"/>
      <c r="E224" s="15"/>
      <c r="F224" s="14"/>
      <c r="G224" s="15"/>
      <c r="H224" s="14"/>
      <c r="I224" s="15"/>
      <c r="J224" s="14"/>
      <c r="K224" s="15"/>
      <c r="M224" s="63">
        <f t="shared" si="134"/>
        <v>0</v>
      </c>
      <c r="N224" s="55" t="str">
        <f>IF(DN223=0,"BOŞ",IF(DN223=1,"DERS",IF(DN223&gt;1,"ÇAKIŞMA")))</f>
        <v>BOŞ</v>
      </c>
      <c r="O224" s="55" t="str">
        <f>IF(DN224=0,"BOŞ",IF(DN224=1,"DERS",IF(DN224&gt;1,"ÇAKIŞMA")))</f>
        <v>BOŞ</v>
      </c>
      <c r="P224" s="55" t="str">
        <f>IF(DN225=0,"BOŞ",IF(DN225=1,"DERS",IF(DN225&gt;1,"ÇAKIŞMA")))</f>
        <v>BOŞ</v>
      </c>
      <c r="Q224" s="55" t="str">
        <f>IF(DN226=0,"BOŞ",IF(DN226=1,"DERS",IF(DN226&gt;1,"ÇAKIŞMA")))</f>
        <v>BOŞ</v>
      </c>
      <c r="R224" s="56" t="str">
        <f>IF(DN227=0,"BOŞ",IF(DN227=1,"DERS",IF(DN227&gt;1,"ÇAKIŞMA")))</f>
        <v>BOŞ</v>
      </c>
      <c r="DL224" s="39" t="s">
        <v>7</v>
      </c>
      <c r="DM224" s="28">
        <f>IFERROR(VLOOKUP(E223,$AJ$3:$AX$60,2,0),0)</f>
        <v>0</v>
      </c>
      <c r="DN224" s="28">
        <f>IFERROR(VLOOKUP(E224,$AJ$3:$AX$60,3,0),0)</f>
        <v>0</v>
      </c>
      <c r="DO224" s="28">
        <f>IFERROR(VLOOKUP(E225,$AJ$3:$AX$60,4,0),0)</f>
        <v>0</v>
      </c>
      <c r="DP224" s="28">
        <f>IFERROR(VLOOKUP(E226,$AJ$3:$AX$60,5,0),0)</f>
        <v>0</v>
      </c>
      <c r="DQ224" s="28">
        <f>IFERROR(VLOOKUP(E227,$AJ$3:$AX$60,6,0),0)</f>
        <v>0</v>
      </c>
      <c r="DR224" s="28">
        <f>IFERROR(VLOOKUP(E228,$AJ$3:$AX$60,7,0),0)</f>
        <v>0</v>
      </c>
      <c r="DS224" s="28">
        <f>IFERROR(VLOOKUP(E229,$AJ$3:$AX$60,8,0),0)</f>
        <v>0</v>
      </c>
      <c r="DT224" s="37">
        <f>IFERROR(VLOOKUP(E230,$AJ$3:$AX$60,9,0),0)</f>
        <v>0</v>
      </c>
    </row>
    <row r="225" spans="1:124" ht="23.1" customHeight="1" thickBot="1" x14ac:dyDescent="0.3">
      <c r="A225" s="78"/>
      <c r="B225" s="14"/>
      <c r="C225" s="15"/>
      <c r="D225" s="14"/>
      <c r="E225" s="15"/>
      <c r="F225" s="14"/>
      <c r="G225" s="15"/>
      <c r="H225" s="14"/>
      <c r="I225" s="15"/>
      <c r="J225" s="14"/>
      <c r="K225" s="15"/>
      <c r="M225" s="63">
        <f t="shared" si="134"/>
        <v>0</v>
      </c>
      <c r="N225" s="55" t="str">
        <f>IF(DO223=0,"BOŞ",IF(DO223=1,"DERS",IF(DO223&gt;1,"ÇAKIŞMA")))</f>
        <v>BOŞ</v>
      </c>
      <c r="O225" s="55" t="str">
        <f>IF(DO224=0,"BOŞ",IF(DO224=1,"DERS",IF(DO224&gt;1,"ÇAKIŞMA")))</f>
        <v>BOŞ</v>
      </c>
      <c r="P225" s="55" t="str">
        <f>IF(DO225=0,"BOŞ",IF(DO225=1,"DERS",IF(DO225&gt;1,"ÇAKIŞMA")))</f>
        <v>BOŞ</v>
      </c>
      <c r="Q225" s="55" t="str">
        <f>IF(DO226=0,"BOŞ",IF(DO226=1,"DERS",IF(DO226&gt;1,"ÇAKIŞMA")))</f>
        <v>BOŞ</v>
      </c>
      <c r="R225" s="56" t="str">
        <f>IF(DO227=0,"BOŞ",IF(DO227=1,"DERS",IF(DO227&gt;1,"ÇAKIŞMA")))</f>
        <v>BOŞ</v>
      </c>
      <c r="DL225" s="39" t="s">
        <v>8</v>
      </c>
      <c r="DM225" s="28">
        <f>IFERROR(VLOOKUP(G223,$AZ$3:$BN$60,2,0),0)</f>
        <v>0</v>
      </c>
      <c r="DN225" s="29">
        <f>IFERROR(VLOOKUP(G224,$AZ$3:$BN$60,3,0),0)</f>
        <v>0</v>
      </c>
      <c r="DO225" s="29">
        <f>IFERROR(VLOOKUP(G225,$AZ$3:$BN$60,4,0),0)</f>
        <v>0</v>
      </c>
      <c r="DP225" s="29">
        <f>IFERROR(VLOOKUP(G226,$AZ$3:$BN$60,5,0),0)</f>
        <v>0</v>
      </c>
      <c r="DQ225" s="29">
        <f>IFERROR(VLOOKUP(G227,$AZ$3:$BN$60,6,0),0)</f>
        <v>0</v>
      </c>
      <c r="DR225" s="29">
        <f>IFERROR(VLOOKUP(G228,$AZ$3:$BN$60,7,0),0)</f>
        <v>0</v>
      </c>
      <c r="DS225" s="29">
        <f>IFERROR(VLOOKUP(G229,$AZ$3:$BN$60,8,0),0)</f>
        <v>0</v>
      </c>
      <c r="DT225" s="33">
        <f>IFERROR(VLOOKUP(G230,$AZ$3:$BN$60,9,0),0)</f>
        <v>0</v>
      </c>
    </row>
    <row r="226" spans="1:124" ht="23.1" customHeight="1" thickBot="1" x14ac:dyDescent="0.3">
      <c r="A226" s="78"/>
      <c r="B226" s="14"/>
      <c r="C226" s="15"/>
      <c r="D226" s="14"/>
      <c r="E226" s="15"/>
      <c r="F226" s="14"/>
      <c r="G226" s="15"/>
      <c r="H226" s="14"/>
      <c r="I226" s="15"/>
      <c r="J226" s="14"/>
      <c r="K226" s="15"/>
      <c r="M226" s="63">
        <f t="shared" si="134"/>
        <v>0</v>
      </c>
      <c r="N226" s="55" t="str">
        <f>IF(DP223=0,"BOŞ",IF(DP223=1,"DERS",IF(DP223&gt;1,"ÇAKIŞMA")))</f>
        <v>BOŞ</v>
      </c>
      <c r="O226" s="55" t="str">
        <f>IF(DP224=0,"BOŞ",IF(DP224=1,"DERS",IF(DP224&gt;1,"ÇAKIŞMA")))</f>
        <v>BOŞ</v>
      </c>
      <c r="P226" s="55" t="str">
        <f>IF(DP225=0,"BOŞ",IF(DP225=1,"DERS",IF(DP225&gt;1,"ÇAKIŞMA")))</f>
        <v>BOŞ</v>
      </c>
      <c r="Q226" s="55" t="str">
        <f>IF(DP226=0,"BOŞ",IF(DP226=1,"DERS",IF(DP226&gt;1,"ÇAKIŞMA")))</f>
        <v>BOŞ</v>
      </c>
      <c r="R226" s="56" t="str">
        <f>IF(DP227=0,"BOŞ",IF(DP227=1,"DERS",IF(DP227&gt;1,"ÇAKIŞMA")))</f>
        <v>BOŞ</v>
      </c>
      <c r="DL226" s="39" t="s">
        <v>9</v>
      </c>
      <c r="DM226" s="28">
        <f>IFERROR(VLOOKUP(I223,$BP$3:$CD$60,2,0),0)</f>
        <v>0</v>
      </c>
      <c r="DN226" s="29">
        <f>IFERROR(VLOOKUP(I224,$BP$3:$CD$60,3,0),0)</f>
        <v>0</v>
      </c>
      <c r="DO226" s="29">
        <f>IFERROR(VLOOKUP(I225,$BP$3:$CD$60,4,0),0)</f>
        <v>0</v>
      </c>
      <c r="DP226" s="29">
        <f>IFERROR(VLOOKUP(I226,$BP$3:$CD$60,5,0),0)</f>
        <v>0</v>
      </c>
      <c r="DQ226" s="29">
        <f>IFERROR(VLOOKUP(I227,$BP$3:$CD$60,6,0),0)</f>
        <v>0</v>
      </c>
      <c r="DR226" s="29">
        <f>IFERROR(VLOOKUP(I228,$BP$3:$CD$60,7,0),0)</f>
        <v>0</v>
      </c>
      <c r="DS226" s="29">
        <f>IFERROR(VLOOKUP(I229,$BP$3:$CD$60,8,0),0)</f>
        <v>0</v>
      </c>
      <c r="DT226" s="33">
        <f>IFERROR(VLOOKUP(I230,$BP$3:$CD$60,9,0),0)</f>
        <v>0</v>
      </c>
    </row>
    <row r="227" spans="1:124" ht="23.1" customHeight="1" thickBot="1" x14ac:dyDescent="0.3">
      <c r="A227" s="78"/>
      <c r="B227" s="14"/>
      <c r="C227" s="15"/>
      <c r="D227" s="14"/>
      <c r="E227" s="15"/>
      <c r="F227" s="14"/>
      <c r="G227" s="15"/>
      <c r="H227" s="14"/>
      <c r="I227" s="15"/>
      <c r="J227" s="14"/>
      <c r="K227" s="15"/>
      <c r="M227" s="63">
        <f t="shared" si="134"/>
        <v>0</v>
      </c>
      <c r="N227" s="55" t="str">
        <f>IF(DQ223=0,"BOŞ",IF(DQ223=1,"DERS",IF(DQ223&gt;1,"ÇAKIŞMA")))</f>
        <v>BOŞ</v>
      </c>
      <c r="O227" s="55" t="str">
        <f>IF(DQ224=0,"BOŞ",IF(DQ224=1,"DERS",IF(DQ224&gt;1,"ÇAKIŞMA")))</f>
        <v>BOŞ</v>
      </c>
      <c r="P227" s="55" t="str">
        <f>IF(DQ225=0,"BOŞ",IF(DQ225=1,"DERS",IF(DQ225&gt;1,"ÇAKIŞMA")))</f>
        <v>BOŞ</v>
      </c>
      <c r="Q227" s="55" t="str">
        <f>IF(DQ226=0,"BOŞ",IF(DQ226=1,"DERS",IF(DQ226&gt;1,"ÇAKIŞMA")))</f>
        <v>BOŞ</v>
      </c>
      <c r="R227" s="56" t="str">
        <f>IF(DQ227=0,"BOŞ",IF(DQ227=1,"DERS",IF(DQ227&gt;1,"ÇAKIŞMA")))</f>
        <v>BOŞ</v>
      </c>
      <c r="DL227" s="40" t="s">
        <v>10</v>
      </c>
      <c r="DM227" s="30">
        <f>IFERROR(VLOOKUP(K223,$CF$3:$CT$60,2,0),0)</f>
        <v>0</v>
      </c>
      <c r="DN227" s="31">
        <f>IFERROR(VLOOKUP(K224,$CF$3:$CT$60,3,0),0)</f>
        <v>0</v>
      </c>
      <c r="DO227" s="31">
        <f>IFERROR(VLOOKUP(K225,$CF$3:$CT$60,4,0),0)</f>
        <v>0</v>
      </c>
      <c r="DP227" s="31">
        <f>IFERROR(VLOOKUP(K226,$CF$3:$CT$60,5,0),0)</f>
        <v>0</v>
      </c>
      <c r="DQ227" s="31">
        <f>IFERROR(VLOOKUP(K227,$CF$3:$CT$60,6,0),0)</f>
        <v>0</v>
      </c>
      <c r="DR227" s="31">
        <f>IFERROR(VLOOKUP(K228,$CF$3:$CT$60,7,0),0)</f>
        <v>0</v>
      </c>
      <c r="DS227" s="31">
        <f>IFERROR(VLOOKUP(K229,$CF$3:$CT$60,8,0),0)</f>
        <v>0</v>
      </c>
      <c r="DT227" s="34">
        <f>IFERROR(VLOOKUP(K230,$CF$3:$CT$60,9,0),0)</f>
        <v>0</v>
      </c>
    </row>
    <row r="228" spans="1:124" ht="23.1" customHeight="1" thickBot="1" x14ac:dyDescent="0.3">
      <c r="A228" s="78"/>
      <c r="B228" s="14"/>
      <c r="C228" s="15"/>
      <c r="D228" s="14"/>
      <c r="E228" s="15"/>
      <c r="F228" s="14"/>
      <c r="G228" s="15"/>
      <c r="H228" s="14"/>
      <c r="I228" s="15"/>
      <c r="J228" s="14"/>
      <c r="K228" s="15"/>
      <c r="M228" s="63">
        <f t="shared" si="134"/>
        <v>0</v>
      </c>
      <c r="N228" s="55" t="str">
        <f>IF(DR223=0,"BOŞ",IF(DR223=1,"DERS",IF(DR223&gt;1,"ÇAKIŞMA")))</f>
        <v>BOŞ</v>
      </c>
      <c r="O228" s="55" t="str">
        <f>IF(DR224=0,"BOŞ",IF(DR224=1,"DERS",IF(DR224&gt;1,"ÇAKIŞMA")))</f>
        <v>BOŞ</v>
      </c>
      <c r="P228" s="55" t="str">
        <f>IF(DR225=0,"BOŞ",IF(DR225=1,"DERS",IF(DR225&gt;1,"ÇAKIŞMA")))</f>
        <v>BOŞ</v>
      </c>
      <c r="Q228" s="55" t="str">
        <f>IF(DR226=0,"BOŞ",IF(DR226=1,"DERS",IF(DR226&gt;1,"ÇAKIŞMA")))</f>
        <v>BOŞ</v>
      </c>
      <c r="R228" s="56" t="str">
        <f>IF(DR227=0,"BOŞ",IF(DR227=1,"DERS",IF(DR227&gt;1,"ÇAKIŞMA")))</f>
        <v>BOŞ</v>
      </c>
    </row>
    <row r="229" spans="1:124" ht="23.1" customHeight="1" thickBot="1" x14ac:dyDescent="0.3">
      <c r="A229" s="78"/>
      <c r="B229" s="14"/>
      <c r="C229" s="15"/>
      <c r="D229" s="14"/>
      <c r="E229" s="15"/>
      <c r="F229" s="14"/>
      <c r="G229" s="15"/>
      <c r="H229" s="14"/>
      <c r="I229" s="15"/>
      <c r="J229" s="14"/>
      <c r="K229" s="15"/>
      <c r="M229" s="63">
        <f t="shared" si="134"/>
        <v>0</v>
      </c>
      <c r="N229" s="55" t="str">
        <f>IF(DS223=0,"BOŞ",IF(DS223=1,"DERS",IF(DS223&gt;1,"ÇAKIŞMA")))</f>
        <v>BOŞ</v>
      </c>
      <c r="O229" s="55" t="str">
        <f>IF(DS224=0,"BOŞ",IF(DS224=1,"DERS",IF(DS224&gt;1,"ÇAKIŞMA")))</f>
        <v>BOŞ</v>
      </c>
      <c r="P229" s="55" t="str">
        <f>IF(DS225=0,"BOŞ",IF(DS225=1,"DERS",IF(DS225&gt;1,"ÇAKIŞMA")))</f>
        <v>BOŞ</v>
      </c>
      <c r="Q229" s="55" t="str">
        <f>IF(DS226=0,"BOŞ",IF(DS226=1,"DERS",IF(DS226&gt;1,"ÇAKIŞMA")))</f>
        <v>BOŞ</v>
      </c>
      <c r="R229" s="56" t="str">
        <f>IF(DS227=0,"BOŞ",IF(DS227=1,"DERS",IF(DS227&gt;1,"ÇAKIŞMA")))</f>
        <v>BOŞ</v>
      </c>
    </row>
    <row r="230" spans="1:124" ht="23.1" customHeight="1" thickBot="1" x14ac:dyDescent="0.3">
      <c r="A230" s="70"/>
      <c r="B230" s="16"/>
      <c r="C230" s="17"/>
      <c r="D230" s="16"/>
      <c r="E230" s="17"/>
      <c r="F230" s="16"/>
      <c r="G230" s="17"/>
      <c r="H230" s="16"/>
      <c r="I230" s="17"/>
      <c r="J230" s="16"/>
      <c r="K230" s="17"/>
      <c r="M230" s="83">
        <f t="shared" si="134"/>
        <v>0</v>
      </c>
      <c r="N230" s="57" t="str">
        <f>IF(DT223=0,"BOŞ",IF(DT223=1,"DERS",IF(DT223&gt;1,"ÇAKIŞMA")))</f>
        <v>BOŞ</v>
      </c>
      <c r="O230" s="57" t="str">
        <f>IF(DT224=0,"BOŞ",IF(DT224=1,"DERS",IF(DT224&gt;1,"ÇAKIŞMA")))</f>
        <v>BOŞ</v>
      </c>
      <c r="P230" s="57" t="str">
        <f>IF(DT225=0,"BOŞ",IF(DT225=1,"DERS",IF(DT225&gt;1,"ÇAKIŞMA")))</f>
        <v>BOŞ</v>
      </c>
      <c r="Q230" s="57" t="str">
        <f>IF(DT226=0,"BOŞ",IF(DT226=1,"DERS",IF(DT226&gt;1,"ÇAKIŞMA")))</f>
        <v>BOŞ</v>
      </c>
      <c r="R230" s="58" t="str">
        <f>IF(DT227=0,"BOŞ",IF(DT227=1,"DERS",IF(DT227&gt;1,"ÇAKIŞMA")))</f>
        <v>BOŞ</v>
      </c>
    </row>
    <row r="231" spans="1:124" ht="23.1" customHeight="1" thickBot="1" x14ac:dyDescent="0.3">
      <c r="A231" s="68"/>
      <c r="B231" s="79"/>
      <c r="C231" s="68"/>
      <c r="D231" s="79"/>
      <c r="E231" s="68"/>
      <c r="F231" s="79"/>
      <c r="G231" s="68"/>
      <c r="H231" s="79"/>
      <c r="I231" s="68"/>
      <c r="J231" s="79"/>
      <c r="K231" s="68"/>
      <c r="M231" s="64"/>
      <c r="N231" s="59"/>
      <c r="O231" s="59"/>
      <c r="P231" s="59"/>
      <c r="Q231" s="59"/>
      <c r="R231" s="59"/>
    </row>
    <row r="232" spans="1:124" ht="23.1" customHeight="1" thickBot="1" x14ac:dyDescent="0.3">
      <c r="A232" s="166"/>
      <c r="B232" s="166"/>
      <c r="C232" s="166"/>
      <c r="D232" s="166"/>
      <c r="E232" s="166"/>
      <c r="F232" s="167"/>
      <c r="G232" s="167"/>
      <c r="H232" s="167"/>
      <c r="I232" s="168"/>
      <c r="J232" s="168"/>
      <c r="K232" s="168"/>
      <c r="M232" s="61"/>
      <c r="N232" s="169" t="s">
        <v>11</v>
      </c>
      <c r="O232" s="169"/>
      <c r="P232" s="169"/>
      <c r="Q232" s="169"/>
      <c r="R232" s="169"/>
      <c r="DL232" s="36">
        <f>A232</f>
        <v>0</v>
      </c>
      <c r="DM232" s="35"/>
      <c r="DN232" s="35"/>
      <c r="DO232" s="35"/>
      <c r="DP232" s="35"/>
      <c r="DQ232" s="152">
        <f>I232</f>
        <v>0</v>
      </c>
      <c r="DR232" s="152"/>
      <c r="DS232" s="152"/>
      <c r="DT232" s="153"/>
    </row>
    <row r="233" spans="1:124" ht="23.1" customHeight="1" thickBot="1" x14ac:dyDescent="0.3">
      <c r="A233" s="69"/>
      <c r="B233" s="170"/>
      <c r="C233" s="171"/>
      <c r="D233" s="170"/>
      <c r="E233" s="171"/>
      <c r="F233" s="170"/>
      <c r="G233" s="171"/>
      <c r="H233" s="170"/>
      <c r="I233" s="171"/>
      <c r="J233" s="170"/>
      <c r="K233" s="171"/>
      <c r="M233" s="62" t="s">
        <v>0</v>
      </c>
      <c r="N233" s="53" t="s">
        <v>6</v>
      </c>
      <c r="O233" s="53" t="s">
        <v>7</v>
      </c>
      <c r="P233" s="53" t="s">
        <v>8</v>
      </c>
      <c r="Q233" s="53" t="s">
        <v>9</v>
      </c>
      <c r="R233" s="54" t="s">
        <v>10</v>
      </c>
      <c r="DL233" s="38" t="s">
        <v>14</v>
      </c>
      <c r="DM233" s="26">
        <v>8</v>
      </c>
      <c r="DN233" s="25">
        <v>9</v>
      </c>
      <c r="DO233" s="25">
        <v>10</v>
      </c>
      <c r="DP233" s="25">
        <v>11</v>
      </c>
      <c r="DQ233" s="25">
        <v>13</v>
      </c>
      <c r="DR233" s="25">
        <v>14</v>
      </c>
      <c r="DS233" s="25">
        <v>15</v>
      </c>
      <c r="DT233" s="27">
        <v>16</v>
      </c>
    </row>
    <row r="234" spans="1:124" ht="23.1" customHeight="1" thickBot="1" x14ac:dyDescent="0.3">
      <c r="A234" s="78"/>
      <c r="B234" s="14"/>
      <c r="C234" s="15"/>
      <c r="D234" s="14"/>
      <c r="E234" s="15"/>
      <c r="F234" s="14"/>
      <c r="G234" s="15"/>
      <c r="H234" s="14"/>
      <c r="I234" s="15"/>
      <c r="J234" s="14"/>
      <c r="K234" s="15"/>
      <c r="M234" s="63">
        <f t="shared" ref="M234:M241" si="135">A234</f>
        <v>0</v>
      </c>
      <c r="N234" s="55" t="str">
        <f>IF(DM234=0,"BOŞ",IF(DM234=1,"DERS",IF(DM234&gt;1,"ÇAKIŞMA")))</f>
        <v>BOŞ</v>
      </c>
      <c r="O234" s="55" t="str">
        <f>IF(DM235=0,"BOŞ",IF(DM235=1,"DERS",IF(DM235&gt;1,"ÇAKIŞMA")))</f>
        <v>BOŞ</v>
      </c>
      <c r="P234" s="55" t="str">
        <f>IF(DM236=0,"BOŞ",IF(DM236=1,"DERS",IF(DM236&gt;1,"ÇAKIŞMA")))</f>
        <v>BOŞ</v>
      </c>
      <c r="Q234" s="55" t="str">
        <f>IF(DM237=0,"BOŞ",IF(DM237=1,"DERS",IF(DM237&gt;1,"ÇAKIŞMA")))</f>
        <v>BOŞ</v>
      </c>
      <c r="R234" s="56" t="str">
        <f>IF(DM238=0,"BOŞ",IF(DM238=1,"DERS",IF(DM238&gt;1,"ÇAKIŞMA")))</f>
        <v>BOŞ</v>
      </c>
      <c r="DL234" s="39" t="s">
        <v>13</v>
      </c>
      <c r="DM234" s="28">
        <f>IFERROR(VLOOKUP(C234,$T$3:$AH$60,2,0),0)</f>
        <v>0</v>
      </c>
      <c r="DN234" s="28">
        <f>IFERROR(VLOOKUP(C235,$T$3:$AH$60,3,0),0)</f>
        <v>0</v>
      </c>
      <c r="DO234" s="28">
        <f>IFERROR(VLOOKUP(C236,$T$3:$AH$60,4,0),0)</f>
        <v>0</v>
      </c>
      <c r="DP234" s="28">
        <f>IFERROR(VLOOKUP(C237,$T$3:$AH$60,5,0),0)</f>
        <v>0</v>
      </c>
      <c r="DQ234" s="28">
        <f>IFERROR(VLOOKUP(C238,$T$3:$AH$60,6,0),0)</f>
        <v>0</v>
      </c>
      <c r="DR234" s="28">
        <f>IFERROR(VLOOKUP(C239,$T$3:$AH$60,7,0),0)</f>
        <v>0</v>
      </c>
      <c r="DS234" s="28">
        <f>IFERROR(VLOOKUP(C240,$T$3:$AH$60,8,0),0)</f>
        <v>0</v>
      </c>
      <c r="DT234" s="37">
        <f>IFERROR(VLOOKUP(C241,$T$3:$AH$60,9,0),0)</f>
        <v>0</v>
      </c>
    </row>
    <row r="235" spans="1:124" ht="23.1" customHeight="1" thickBot="1" x14ac:dyDescent="0.3">
      <c r="A235" s="78"/>
      <c r="B235" s="14"/>
      <c r="C235" s="15"/>
      <c r="D235" s="14"/>
      <c r="E235" s="15"/>
      <c r="F235" s="14"/>
      <c r="G235" s="15"/>
      <c r="H235" s="14"/>
      <c r="I235" s="15"/>
      <c r="J235" s="14"/>
      <c r="K235" s="15"/>
      <c r="M235" s="63">
        <f t="shared" si="135"/>
        <v>0</v>
      </c>
      <c r="N235" s="55" t="str">
        <f>IF(DN234=0,"BOŞ",IF(DN234=1,"DERS",IF(DN234&gt;1,"ÇAKIŞMA")))</f>
        <v>BOŞ</v>
      </c>
      <c r="O235" s="55" t="str">
        <f>IF(DN235=0,"BOŞ",IF(DN235=1,"DERS",IF(DN235&gt;1,"ÇAKIŞMA")))</f>
        <v>BOŞ</v>
      </c>
      <c r="P235" s="55" t="str">
        <f>IF(DN236=0,"BOŞ",IF(DN236=1,"DERS",IF(DN236&gt;1,"ÇAKIŞMA")))</f>
        <v>BOŞ</v>
      </c>
      <c r="Q235" s="55" t="str">
        <f>IF(DN237=0,"BOŞ",IF(DN237=1,"DERS",IF(DN237&gt;1,"ÇAKIŞMA")))</f>
        <v>BOŞ</v>
      </c>
      <c r="R235" s="56" t="str">
        <f>IF(DN238=0,"BOŞ",IF(DN238=1,"DERS",IF(DN238&gt;1,"ÇAKIŞMA")))</f>
        <v>BOŞ</v>
      </c>
      <c r="DL235" s="39" t="s">
        <v>7</v>
      </c>
      <c r="DM235" s="28">
        <f>IFERROR(VLOOKUP(E234,$AJ$3:$AX$60,2,0),0)</f>
        <v>0</v>
      </c>
      <c r="DN235" s="28">
        <f>IFERROR(VLOOKUP(E235,$AJ$3:$AX$60,3,0),0)</f>
        <v>0</v>
      </c>
      <c r="DO235" s="28">
        <f>IFERROR(VLOOKUP(E236,$AJ$3:$AX$60,4,0),0)</f>
        <v>0</v>
      </c>
      <c r="DP235" s="28">
        <f>IFERROR(VLOOKUP(E237,$AJ$3:$AX$60,5,0),0)</f>
        <v>0</v>
      </c>
      <c r="DQ235" s="28">
        <f>IFERROR(VLOOKUP(E238,$AJ$3:$AX$60,6,0),0)</f>
        <v>0</v>
      </c>
      <c r="DR235" s="28">
        <f>IFERROR(VLOOKUP(E239,$AJ$3:$AX$60,7,0),0)</f>
        <v>0</v>
      </c>
      <c r="DS235" s="28">
        <f>IFERROR(VLOOKUP(E240,$AJ$3:$AX$60,8,0),0)</f>
        <v>0</v>
      </c>
      <c r="DT235" s="37">
        <f>IFERROR(VLOOKUP(E241,$AJ$3:$AX$60,9,0),0)</f>
        <v>0</v>
      </c>
    </row>
    <row r="236" spans="1:124" ht="23.1" customHeight="1" thickBot="1" x14ac:dyDescent="0.3">
      <c r="A236" s="78"/>
      <c r="B236" s="14"/>
      <c r="C236" s="15"/>
      <c r="D236" s="14"/>
      <c r="E236" s="15"/>
      <c r="F236" s="14"/>
      <c r="G236" s="15"/>
      <c r="H236" s="14"/>
      <c r="I236" s="15"/>
      <c r="J236" s="14"/>
      <c r="K236" s="15"/>
      <c r="M236" s="63">
        <f t="shared" si="135"/>
        <v>0</v>
      </c>
      <c r="N236" s="55" t="str">
        <f>IF(DO234=0,"BOŞ",IF(DO234=1,"DERS",IF(DO234&gt;1,"ÇAKIŞMA")))</f>
        <v>BOŞ</v>
      </c>
      <c r="O236" s="55" t="str">
        <f>IF(DO235=0,"BOŞ",IF(DO235=1,"DERS",IF(DO235&gt;1,"ÇAKIŞMA")))</f>
        <v>BOŞ</v>
      </c>
      <c r="P236" s="55" t="str">
        <f>IF(DO236=0,"BOŞ",IF(DO236=1,"DERS",IF(DO236&gt;1,"ÇAKIŞMA")))</f>
        <v>BOŞ</v>
      </c>
      <c r="Q236" s="55" t="str">
        <f>IF(DO237=0,"BOŞ",IF(DO237=1,"DERS",IF(DO237&gt;1,"ÇAKIŞMA")))</f>
        <v>BOŞ</v>
      </c>
      <c r="R236" s="56" t="str">
        <f>IF(DO238=0,"BOŞ",IF(DO238=1,"DERS",IF(DO238&gt;1,"ÇAKIŞMA")))</f>
        <v>BOŞ</v>
      </c>
      <c r="DL236" s="39" t="s">
        <v>8</v>
      </c>
      <c r="DM236" s="28">
        <f>IFERROR(VLOOKUP(G234,$AZ$3:$BN$60,2,0),0)</f>
        <v>0</v>
      </c>
      <c r="DN236" s="29">
        <f>IFERROR(VLOOKUP(G235,$AZ$3:$BN$60,3,0),0)</f>
        <v>0</v>
      </c>
      <c r="DO236" s="29">
        <f>IFERROR(VLOOKUP(G236,$AZ$3:$BN$60,4,0),0)</f>
        <v>0</v>
      </c>
      <c r="DP236" s="29">
        <f>IFERROR(VLOOKUP(G237,$AZ$3:$BN$60,5,0),0)</f>
        <v>0</v>
      </c>
      <c r="DQ236" s="29">
        <f>IFERROR(VLOOKUP(G238,$AZ$3:$BN$60,6,0),0)</f>
        <v>0</v>
      </c>
      <c r="DR236" s="29">
        <f>IFERROR(VLOOKUP(G239,$AZ$3:$BN$60,7,0),0)</f>
        <v>0</v>
      </c>
      <c r="DS236" s="29">
        <f>IFERROR(VLOOKUP(G240,$AZ$3:$BN$60,8,0),0)</f>
        <v>0</v>
      </c>
      <c r="DT236" s="33">
        <f>IFERROR(VLOOKUP(G241,$AZ$3:$BN$60,9,0),0)</f>
        <v>0</v>
      </c>
    </row>
    <row r="237" spans="1:124" ht="23.1" customHeight="1" thickBot="1" x14ac:dyDescent="0.3">
      <c r="A237" s="78"/>
      <c r="B237" s="14"/>
      <c r="C237" s="15"/>
      <c r="D237" s="14"/>
      <c r="E237" s="15"/>
      <c r="F237" s="14"/>
      <c r="G237" s="15"/>
      <c r="H237" s="14"/>
      <c r="I237" s="15"/>
      <c r="J237" s="14"/>
      <c r="K237" s="15"/>
      <c r="M237" s="63">
        <f t="shared" si="135"/>
        <v>0</v>
      </c>
      <c r="N237" s="55" t="str">
        <f>IF(DP234=0,"BOŞ",IF(DP234=1,"DERS",IF(DP234&gt;1,"ÇAKIŞMA")))</f>
        <v>BOŞ</v>
      </c>
      <c r="O237" s="55" t="str">
        <f>IF(DP235=0,"BOŞ",IF(DP235=1,"DERS",IF(DP235&gt;1,"ÇAKIŞMA")))</f>
        <v>BOŞ</v>
      </c>
      <c r="P237" s="55" t="str">
        <f>IF(DP236=0,"BOŞ",IF(DP236=1,"DERS",IF(DP236&gt;1,"ÇAKIŞMA")))</f>
        <v>BOŞ</v>
      </c>
      <c r="Q237" s="55" t="str">
        <f>IF(DP237=0,"BOŞ",IF(DP237=1,"DERS",IF(DP237&gt;1,"ÇAKIŞMA")))</f>
        <v>BOŞ</v>
      </c>
      <c r="R237" s="56" t="str">
        <f>IF(DP238=0,"BOŞ",IF(DP238=1,"DERS",IF(DP238&gt;1,"ÇAKIŞMA")))</f>
        <v>BOŞ</v>
      </c>
      <c r="DL237" s="39" t="s">
        <v>9</v>
      </c>
      <c r="DM237" s="28">
        <f>IFERROR(VLOOKUP(I234,$BP$3:$CD$60,2,0),0)</f>
        <v>0</v>
      </c>
      <c r="DN237" s="29">
        <f>IFERROR(VLOOKUP(I235,$BP$3:$CD$60,3,0),0)</f>
        <v>0</v>
      </c>
      <c r="DO237" s="29">
        <f>IFERROR(VLOOKUP(I236,$BP$3:$CD$60,4,0),0)</f>
        <v>0</v>
      </c>
      <c r="DP237" s="29">
        <f>IFERROR(VLOOKUP(I237,$BP$3:$CD$60,5,0),0)</f>
        <v>0</v>
      </c>
      <c r="DQ237" s="29">
        <f>IFERROR(VLOOKUP(I238,$BP$3:$CD$60,6,0),0)</f>
        <v>0</v>
      </c>
      <c r="DR237" s="29">
        <f>IFERROR(VLOOKUP(I239,$BP$3:$CD$60,7,0),0)</f>
        <v>0</v>
      </c>
      <c r="DS237" s="29">
        <f>IFERROR(VLOOKUP(I240,$BP$3:$CD$60,8,0),0)</f>
        <v>0</v>
      </c>
      <c r="DT237" s="33">
        <f>IFERROR(VLOOKUP(I241,$BP$3:$CD$60,9,0),0)</f>
        <v>0</v>
      </c>
    </row>
    <row r="238" spans="1:124" ht="23.1" customHeight="1" thickBot="1" x14ac:dyDescent="0.3">
      <c r="A238" s="78"/>
      <c r="B238" s="14"/>
      <c r="C238" s="15"/>
      <c r="D238" s="14"/>
      <c r="E238" s="15"/>
      <c r="F238" s="14"/>
      <c r="G238" s="15"/>
      <c r="H238" s="14"/>
      <c r="I238" s="15"/>
      <c r="J238" s="14"/>
      <c r="K238" s="15"/>
      <c r="M238" s="63">
        <f t="shared" si="135"/>
        <v>0</v>
      </c>
      <c r="N238" s="55" t="str">
        <f>IF(DQ234=0,"BOŞ",IF(DQ234=1,"DERS",IF(DQ234&gt;1,"ÇAKIŞMA")))</f>
        <v>BOŞ</v>
      </c>
      <c r="O238" s="55" t="str">
        <f>IF(DQ235=0,"BOŞ",IF(DQ235=1,"DERS",IF(DQ235&gt;1,"ÇAKIŞMA")))</f>
        <v>BOŞ</v>
      </c>
      <c r="P238" s="55" t="str">
        <f>IF(DQ236=0,"BOŞ",IF(DQ236=1,"DERS",IF(DQ236&gt;1,"ÇAKIŞMA")))</f>
        <v>BOŞ</v>
      </c>
      <c r="Q238" s="55" t="str">
        <f>IF(DQ237=0,"BOŞ",IF(DQ237=1,"DERS",IF(DQ237&gt;1,"ÇAKIŞMA")))</f>
        <v>BOŞ</v>
      </c>
      <c r="R238" s="56" t="str">
        <f>IF(DQ238=0,"BOŞ",IF(DQ238=1,"DERS",IF(DQ238&gt;1,"ÇAKIŞMA")))</f>
        <v>BOŞ</v>
      </c>
      <c r="DL238" s="40" t="s">
        <v>10</v>
      </c>
      <c r="DM238" s="30">
        <f>IFERROR(VLOOKUP(K234,$CF$3:$CT$60,2,0),0)</f>
        <v>0</v>
      </c>
      <c r="DN238" s="31">
        <f>IFERROR(VLOOKUP(K235,$CF$3:$CT$60,3,0),0)</f>
        <v>0</v>
      </c>
      <c r="DO238" s="31">
        <f>IFERROR(VLOOKUP(K236,$CF$3:$CT$60,4,0),0)</f>
        <v>0</v>
      </c>
      <c r="DP238" s="31">
        <f>IFERROR(VLOOKUP(K237,$CF$3:$CT$60,5,0),0)</f>
        <v>0</v>
      </c>
      <c r="DQ238" s="31">
        <f>IFERROR(VLOOKUP(K238,$CF$3:$CT$60,6,0),0)</f>
        <v>0</v>
      </c>
      <c r="DR238" s="31">
        <f>IFERROR(VLOOKUP(K239,$CF$3:$CT$60,7,0),0)</f>
        <v>0</v>
      </c>
      <c r="DS238" s="31">
        <f>IFERROR(VLOOKUP(K240,$CF$3:$CT$60,8,0),0)</f>
        <v>0</v>
      </c>
      <c r="DT238" s="34">
        <f>IFERROR(VLOOKUP(K241,$CF$3:$CT$60,9,0),0)</f>
        <v>0</v>
      </c>
    </row>
    <row r="239" spans="1:124" ht="23.1" customHeight="1" thickBot="1" x14ac:dyDescent="0.3">
      <c r="A239" s="78"/>
      <c r="B239" s="14"/>
      <c r="C239" s="15"/>
      <c r="D239" s="14"/>
      <c r="E239" s="15"/>
      <c r="F239" s="14"/>
      <c r="G239" s="15"/>
      <c r="H239" s="14"/>
      <c r="I239" s="15"/>
      <c r="J239" s="14"/>
      <c r="K239" s="15"/>
      <c r="M239" s="63">
        <f t="shared" si="135"/>
        <v>0</v>
      </c>
      <c r="N239" s="55" t="str">
        <f>IF(DR234=0,"BOŞ",IF(DR234=1,"DERS",IF(DR234&gt;1,"ÇAKIŞMA")))</f>
        <v>BOŞ</v>
      </c>
      <c r="O239" s="55" t="str">
        <f>IF(DR235=0,"BOŞ",IF(DR235=1,"DERS",IF(DR235&gt;1,"ÇAKIŞMA")))</f>
        <v>BOŞ</v>
      </c>
      <c r="P239" s="55" t="str">
        <f>IF(DR236=0,"BOŞ",IF(DR236=1,"DERS",IF(DR236&gt;1,"ÇAKIŞMA")))</f>
        <v>BOŞ</v>
      </c>
      <c r="Q239" s="55" t="str">
        <f>IF(DR237=0,"BOŞ",IF(DR237=1,"DERS",IF(DR237&gt;1,"ÇAKIŞMA")))</f>
        <v>BOŞ</v>
      </c>
      <c r="R239" s="56" t="str">
        <f>IF(DR238=0,"BOŞ",IF(DR238=1,"DERS",IF(DR238&gt;1,"ÇAKIŞMA")))</f>
        <v>BOŞ</v>
      </c>
    </row>
    <row r="240" spans="1:124" ht="23.1" customHeight="1" thickBot="1" x14ac:dyDescent="0.3">
      <c r="A240" s="78"/>
      <c r="B240" s="14"/>
      <c r="C240" s="15"/>
      <c r="D240" s="14"/>
      <c r="E240" s="15"/>
      <c r="F240" s="14"/>
      <c r="G240" s="15"/>
      <c r="H240" s="14"/>
      <c r="I240" s="15"/>
      <c r="J240" s="14"/>
      <c r="K240" s="15"/>
      <c r="M240" s="63">
        <f t="shared" si="135"/>
        <v>0</v>
      </c>
      <c r="N240" s="55" t="str">
        <f>IF(DS234=0,"BOŞ",IF(DS234=1,"DERS",IF(DS234&gt;1,"ÇAKIŞMA")))</f>
        <v>BOŞ</v>
      </c>
      <c r="O240" s="55" t="str">
        <f>IF(DS235=0,"BOŞ",IF(DS235=1,"DERS",IF(DS235&gt;1,"ÇAKIŞMA")))</f>
        <v>BOŞ</v>
      </c>
      <c r="P240" s="55" t="str">
        <f>IF(DS236=0,"BOŞ",IF(DS236=1,"DERS",IF(DS236&gt;1,"ÇAKIŞMA")))</f>
        <v>BOŞ</v>
      </c>
      <c r="Q240" s="55" t="str">
        <f>IF(DS237=0,"BOŞ",IF(DS237=1,"DERS",IF(DS237&gt;1,"ÇAKIŞMA")))</f>
        <v>BOŞ</v>
      </c>
      <c r="R240" s="56" t="str">
        <f>IF(DS238=0,"BOŞ",IF(DS238=1,"DERS",IF(DS238&gt;1,"ÇAKIŞMA")))</f>
        <v>BOŞ</v>
      </c>
    </row>
    <row r="241" spans="1:124" ht="23.1" customHeight="1" thickBot="1" x14ac:dyDescent="0.3">
      <c r="A241" s="70"/>
      <c r="B241" s="16"/>
      <c r="C241" s="17"/>
      <c r="D241" s="16"/>
      <c r="E241" s="17"/>
      <c r="F241" s="16"/>
      <c r="G241" s="17"/>
      <c r="H241" s="16"/>
      <c r="I241" s="17"/>
      <c r="J241" s="16"/>
      <c r="K241" s="17"/>
      <c r="M241" s="83">
        <f t="shared" si="135"/>
        <v>0</v>
      </c>
      <c r="N241" s="57" t="str">
        <f>IF(DT234=0,"BOŞ",IF(DT234=1,"DERS",IF(DT234&gt;1,"ÇAKIŞMA")))</f>
        <v>BOŞ</v>
      </c>
      <c r="O241" s="57" t="str">
        <f>IF(DT235=0,"BOŞ",IF(DT235=1,"DERS",IF(DT235&gt;1,"ÇAKIŞMA")))</f>
        <v>BOŞ</v>
      </c>
      <c r="P241" s="57" t="str">
        <f>IF(DT236=0,"BOŞ",IF(DT236=1,"DERS",IF(DT236&gt;1,"ÇAKIŞMA")))</f>
        <v>BOŞ</v>
      </c>
      <c r="Q241" s="57" t="str">
        <f>IF(DT237=0,"BOŞ",IF(DT237=1,"DERS",IF(DT237&gt;1,"ÇAKIŞMA")))</f>
        <v>BOŞ</v>
      </c>
      <c r="R241" s="58" t="str">
        <f>IF(DT238=0,"BOŞ",IF(DT238=1,"DERS",IF(DT238&gt;1,"ÇAKIŞMA")))</f>
        <v>BOŞ</v>
      </c>
    </row>
    <row r="242" spans="1:124" ht="23.1" customHeight="1" thickBot="1" x14ac:dyDescent="0.3">
      <c r="A242" s="68"/>
      <c r="B242" s="79"/>
      <c r="C242" s="68"/>
      <c r="D242" s="79"/>
      <c r="E242" s="68"/>
      <c r="F242" s="79"/>
      <c r="G242" s="68"/>
      <c r="H242" s="79"/>
      <c r="I242" s="68"/>
      <c r="J242" s="79"/>
      <c r="K242" s="68"/>
      <c r="M242" s="64"/>
      <c r="N242" s="59"/>
      <c r="O242" s="59"/>
      <c r="P242" s="59"/>
      <c r="Q242" s="59"/>
      <c r="R242" s="59"/>
    </row>
    <row r="243" spans="1:124" ht="23.1" customHeight="1" thickBot="1" x14ac:dyDescent="0.3">
      <c r="A243" s="166"/>
      <c r="B243" s="166"/>
      <c r="C243" s="166"/>
      <c r="D243" s="166"/>
      <c r="E243" s="166"/>
      <c r="F243" s="167"/>
      <c r="G243" s="167"/>
      <c r="H243" s="167"/>
      <c r="I243" s="168"/>
      <c r="J243" s="168"/>
      <c r="K243" s="168"/>
      <c r="M243" s="61"/>
      <c r="N243" s="169" t="s">
        <v>11</v>
      </c>
      <c r="O243" s="169"/>
      <c r="P243" s="169"/>
      <c r="Q243" s="169"/>
      <c r="R243" s="169"/>
      <c r="DL243" s="36">
        <f>A243</f>
        <v>0</v>
      </c>
      <c r="DM243" s="35"/>
      <c r="DN243" s="35"/>
      <c r="DO243" s="35"/>
      <c r="DP243" s="35"/>
      <c r="DQ243" s="152">
        <f>I243</f>
        <v>0</v>
      </c>
      <c r="DR243" s="152"/>
      <c r="DS243" s="152"/>
      <c r="DT243" s="153"/>
    </row>
    <row r="244" spans="1:124" ht="23.1" customHeight="1" thickBot="1" x14ac:dyDescent="0.3">
      <c r="A244" s="69"/>
      <c r="B244" s="170"/>
      <c r="C244" s="171"/>
      <c r="D244" s="170"/>
      <c r="E244" s="171"/>
      <c r="F244" s="170"/>
      <c r="G244" s="171"/>
      <c r="H244" s="170"/>
      <c r="I244" s="171"/>
      <c r="J244" s="170"/>
      <c r="K244" s="171"/>
      <c r="M244" s="62" t="s">
        <v>0</v>
      </c>
      <c r="N244" s="53" t="s">
        <v>6</v>
      </c>
      <c r="O244" s="53" t="s">
        <v>7</v>
      </c>
      <c r="P244" s="53" t="s">
        <v>8</v>
      </c>
      <c r="Q244" s="53" t="s">
        <v>9</v>
      </c>
      <c r="R244" s="54" t="s">
        <v>10</v>
      </c>
      <c r="DL244" s="38" t="s">
        <v>14</v>
      </c>
      <c r="DM244" s="26">
        <v>8</v>
      </c>
      <c r="DN244" s="25">
        <v>9</v>
      </c>
      <c r="DO244" s="25">
        <v>10</v>
      </c>
      <c r="DP244" s="25">
        <v>11</v>
      </c>
      <c r="DQ244" s="25">
        <v>13</v>
      </c>
      <c r="DR244" s="25">
        <v>14</v>
      </c>
      <c r="DS244" s="25">
        <v>15</v>
      </c>
      <c r="DT244" s="27">
        <v>16</v>
      </c>
    </row>
    <row r="245" spans="1:124" ht="23.1" customHeight="1" thickBot="1" x14ac:dyDescent="0.3">
      <c r="A245" s="78"/>
      <c r="B245" s="14"/>
      <c r="C245" s="15"/>
      <c r="D245" s="14"/>
      <c r="E245" s="15"/>
      <c r="F245" s="14"/>
      <c r="G245" s="15"/>
      <c r="H245" s="14"/>
      <c r="I245" s="15"/>
      <c r="J245" s="14"/>
      <c r="K245" s="15"/>
      <c r="M245" s="63">
        <f t="shared" ref="M245:M252" si="136">A245</f>
        <v>0</v>
      </c>
      <c r="N245" s="55" t="str">
        <f>IF(DM245=0,"BOŞ",IF(DM245=1,"DERS",IF(DM245&gt;1,"ÇAKIŞMA")))</f>
        <v>BOŞ</v>
      </c>
      <c r="O245" s="55" t="str">
        <f>IF(DM246=0,"BOŞ",IF(DM246=1,"DERS",IF(DM246&gt;1,"ÇAKIŞMA")))</f>
        <v>BOŞ</v>
      </c>
      <c r="P245" s="55" t="str">
        <f>IF(DM247=0,"BOŞ",IF(DM247=1,"DERS",IF(DM247&gt;1,"ÇAKIŞMA")))</f>
        <v>BOŞ</v>
      </c>
      <c r="Q245" s="55" t="str">
        <f>IF(DM248=0,"BOŞ",IF(DM248=1,"DERS",IF(DM248&gt;1,"ÇAKIŞMA")))</f>
        <v>BOŞ</v>
      </c>
      <c r="R245" s="56" t="str">
        <f>IF(DM249=0,"BOŞ",IF(DM249=1,"DERS",IF(DM249&gt;1,"ÇAKIŞMA")))</f>
        <v>BOŞ</v>
      </c>
      <c r="DL245" s="39" t="s">
        <v>13</v>
      </c>
      <c r="DM245" s="28">
        <f>IFERROR(VLOOKUP(C245,$T$3:$AH$60,2,0),0)</f>
        <v>0</v>
      </c>
      <c r="DN245" s="28">
        <f>IFERROR(VLOOKUP(C246,$T$3:$AH$60,3,0),0)</f>
        <v>0</v>
      </c>
      <c r="DO245" s="28">
        <f>IFERROR(VLOOKUP(C247,$T$3:$AH$60,4,0),0)</f>
        <v>0</v>
      </c>
      <c r="DP245" s="28">
        <f>IFERROR(VLOOKUP(C248,$T$3:$AH$60,5,0),0)</f>
        <v>0</v>
      </c>
      <c r="DQ245" s="28">
        <f>IFERROR(VLOOKUP(C249,$T$3:$AH$60,6,0),0)</f>
        <v>0</v>
      </c>
      <c r="DR245" s="28">
        <f>IFERROR(VLOOKUP(C250,$T$3:$AH$60,7,0),0)</f>
        <v>0</v>
      </c>
      <c r="DS245" s="28">
        <f>IFERROR(VLOOKUP(C251,$T$3:$AH$60,8,0),0)</f>
        <v>0</v>
      </c>
      <c r="DT245" s="37">
        <f>IFERROR(VLOOKUP(C252,$T$3:$AH$60,9,0),0)</f>
        <v>0</v>
      </c>
    </row>
    <row r="246" spans="1:124" ht="23.1" customHeight="1" thickBot="1" x14ac:dyDescent="0.3">
      <c r="A246" s="78"/>
      <c r="B246" s="14"/>
      <c r="C246" s="15"/>
      <c r="D246" s="14"/>
      <c r="E246" s="15"/>
      <c r="F246" s="14"/>
      <c r="G246" s="15"/>
      <c r="H246" s="14"/>
      <c r="I246" s="15"/>
      <c r="J246" s="14"/>
      <c r="K246" s="15"/>
      <c r="M246" s="63">
        <f t="shared" si="136"/>
        <v>0</v>
      </c>
      <c r="N246" s="55" t="str">
        <f>IF(DN245=0,"BOŞ",IF(DN245=1,"DERS",IF(DN245&gt;1,"ÇAKIŞMA")))</f>
        <v>BOŞ</v>
      </c>
      <c r="O246" s="55" t="str">
        <f>IF(DN246=0,"BOŞ",IF(DN246=1,"DERS",IF(DN246&gt;1,"ÇAKIŞMA")))</f>
        <v>BOŞ</v>
      </c>
      <c r="P246" s="55" t="str">
        <f>IF(DN247=0,"BOŞ",IF(DN247=1,"DERS",IF(DN247&gt;1,"ÇAKIŞMA")))</f>
        <v>BOŞ</v>
      </c>
      <c r="Q246" s="55" t="str">
        <f>IF(DN248=0,"BOŞ",IF(DN248=1,"DERS",IF(DN248&gt;1,"ÇAKIŞMA")))</f>
        <v>BOŞ</v>
      </c>
      <c r="R246" s="56" t="str">
        <f>IF(DN249=0,"BOŞ",IF(DN249=1,"DERS",IF(DN249&gt;1,"ÇAKIŞMA")))</f>
        <v>BOŞ</v>
      </c>
      <c r="DL246" s="39" t="s">
        <v>7</v>
      </c>
      <c r="DM246" s="28">
        <f>IFERROR(VLOOKUP(E245,$AJ$3:$AX$60,2,0),0)</f>
        <v>0</v>
      </c>
      <c r="DN246" s="28">
        <f>IFERROR(VLOOKUP(E246,$AJ$3:$AX$60,3,0),0)</f>
        <v>0</v>
      </c>
      <c r="DO246" s="28">
        <f>IFERROR(VLOOKUP(E247,$AJ$3:$AX$60,4,0),0)</f>
        <v>0</v>
      </c>
      <c r="DP246" s="28">
        <f>IFERROR(VLOOKUP(E248,$AJ$3:$AX$60,5,0),0)</f>
        <v>0</v>
      </c>
      <c r="DQ246" s="28">
        <f>IFERROR(VLOOKUP(E249,$AJ$3:$AX$60,6,0),0)</f>
        <v>0</v>
      </c>
      <c r="DR246" s="28">
        <f>IFERROR(VLOOKUP(E250,$AJ$3:$AX$60,7,0),0)</f>
        <v>0</v>
      </c>
      <c r="DS246" s="28">
        <f>IFERROR(VLOOKUP(E251,$AJ$3:$AX$60,8,0),0)</f>
        <v>0</v>
      </c>
      <c r="DT246" s="37">
        <f>IFERROR(VLOOKUP(E252,$AJ$3:$AX$60,9,0),0)</f>
        <v>0</v>
      </c>
    </row>
    <row r="247" spans="1:124" ht="23.1" customHeight="1" thickBot="1" x14ac:dyDescent="0.3">
      <c r="A247" s="78"/>
      <c r="B247" s="14"/>
      <c r="C247" s="15"/>
      <c r="D247" s="14"/>
      <c r="E247" s="15"/>
      <c r="F247" s="14"/>
      <c r="G247" s="15"/>
      <c r="H247" s="14"/>
      <c r="I247" s="15"/>
      <c r="J247" s="14"/>
      <c r="K247" s="15"/>
      <c r="M247" s="63">
        <f t="shared" si="136"/>
        <v>0</v>
      </c>
      <c r="N247" s="55" t="str">
        <f>IF(DO245=0,"BOŞ",IF(DO245=1,"DERS",IF(DO245&gt;1,"ÇAKIŞMA")))</f>
        <v>BOŞ</v>
      </c>
      <c r="O247" s="55" t="str">
        <f>IF(DO246=0,"BOŞ",IF(DO246=1,"DERS",IF(DO246&gt;1,"ÇAKIŞMA")))</f>
        <v>BOŞ</v>
      </c>
      <c r="P247" s="55" t="str">
        <f>IF(DO247=0,"BOŞ",IF(DO247=1,"DERS",IF(DO247&gt;1,"ÇAKIŞMA")))</f>
        <v>BOŞ</v>
      </c>
      <c r="Q247" s="55" t="str">
        <f>IF(DO248=0,"BOŞ",IF(DO248=1,"DERS",IF(DO248&gt;1,"ÇAKIŞMA")))</f>
        <v>BOŞ</v>
      </c>
      <c r="R247" s="56" t="str">
        <f>IF(DO249=0,"BOŞ",IF(DO249=1,"DERS",IF(DO249&gt;1,"ÇAKIŞMA")))</f>
        <v>BOŞ</v>
      </c>
      <c r="DL247" s="39" t="s">
        <v>8</v>
      </c>
      <c r="DM247" s="28">
        <f>IFERROR(VLOOKUP(G245,$AZ$3:$BN$60,2,0),0)</f>
        <v>0</v>
      </c>
      <c r="DN247" s="29">
        <f>IFERROR(VLOOKUP(G246,$AZ$3:$BN$60,3,0),0)</f>
        <v>0</v>
      </c>
      <c r="DO247" s="29">
        <f>IFERROR(VLOOKUP(G247,$AZ$3:$BN$60,4,0),0)</f>
        <v>0</v>
      </c>
      <c r="DP247" s="29">
        <f>IFERROR(VLOOKUP(G248,$AZ$3:$BN$60,5,0),0)</f>
        <v>0</v>
      </c>
      <c r="DQ247" s="29">
        <f>IFERROR(VLOOKUP(G249,$AZ$3:$BN$60,6,0),0)</f>
        <v>0</v>
      </c>
      <c r="DR247" s="29">
        <f>IFERROR(VLOOKUP(G250,$AZ$3:$BN$60,7,0),0)</f>
        <v>0</v>
      </c>
      <c r="DS247" s="29">
        <f>IFERROR(VLOOKUP(G251,$AZ$3:$BN$60,8,0),0)</f>
        <v>0</v>
      </c>
      <c r="DT247" s="33">
        <f>IFERROR(VLOOKUP(G252,$AZ$3:$BN$60,9,0),0)</f>
        <v>0</v>
      </c>
    </row>
    <row r="248" spans="1:124" ht="23.1" customHeight="1" thickBot="1" x14ac:dyDescent="0.3">
      <c r="A248" s="78"/>
      <c r="B248" s="14"/>
      <c r="C248" s="15"/>
      <c r="D248" s="14"/>
      <c r="E248" s="15"/>
      <c r="F248" s="14"/>
      <c r="G248" s="15"/>
      <c r="H248" s="14"/>
      <c r="I248" s="15"/>
      <c r="J248" s="14"/>
      <c r="K248" s="15"/>
      <c r="M248" s="63">
        <f t="shared" si="136"/>
        <v>0</v>
      </c>
      <c r="N248" s="55" t="str">
        <f>IF(DP245=0,"BOŞ",IF(DP245=1,"DERS",IF(DP245&gt;1,"ÇAKIŞMA")))</f>
        <v>BOŞ</v>
      </c>
      <c r="O248" s="55" t="str">
        <f>IF(DP246=0,"BOŞ",IF(DP246=1,"DERS",IF(DP246&gt;1,"ÇAKIŞMA")))</f>
        <v>BOŞ</v>
      </c>
      <c r="P248" s="55" t="str">
        <f>IF(DP247=0,"BOŞ",IF(DP247=1,"DERS",IF(DP247&gt;1,"ÇAKIŞMA")))</f>
        <v>BOŞ</v>
      </c>
      <c r="Q248" s="55" t="str">
        <f>IF(DP248=0,"BOŞ",IF(DP248=1,"DERS",IF(DP248&gt;1,"ÇAKIŞMA")))</f>
        <v>BOŞ</v>
      </c>
      <c r="R248" s="56" t="str">
        <f>IF(DP249=0,"BOŞ",IF(DP249=1,"DERS",IF(DP249&gt;1,"ÇAKIŞMA")))</f>
        <v>BOŞ</v>
      </c>
      <c r="DL248" s="39" t="s">
        <v>9</v>
      </c>
      <c r="DM248" s="28">
        <f>IFERROR(VLOOKUP(I245,$BP$3:$CD$60,2,0),0)</f>
        <v>0</v>
      </c>
      <c r="DN248" s="29">
        <f>IFERROR(VLOOKUP(I246,$BP$3:$CD$60,3,0),0)</f>
        <v>0</v>
      </c>
      <c r="DO248" s="29">
        <f>IFERROR(VLOOKUP(I247,$BP$3:$CD$60,4,0),0)</f>
        <v>0</v>
      </c>
      <c r="DP248" s="29">
        <f>IFERROR(VLOOKUP(I248,$BP$3:$CD$60,5,0),0)</f>
        <v>0</v>
      </c>
      <c r="DQ248" s="29">
        <f>IFERROR(VLOOKUP(I249,$BP$3:$CD$60,6,0),0)</f>
        <v>0</v>
      </c>
      <c r="DR248" s="29">
        <f>IFERROR(VLOOKUP(I250,$BP$3:$CD$60,7,0),0)</f>
        <v>0</v>
      </c>
      <c r="DS248" s="29">
        <f>IFERROR(VLOOKUP(I251,$BP$3:$CD$60,8,0),0)</f>
        <v>0</v>
      </c>
      <c r="DT248" s="33">
        <f>IFERROR(VLOOKUP(I252,$BP$3:$CD$60,9,0),0)</f>
        <v>0</v>
      </c>
    </row>
    <row r="249" spans="1:124" ht="23.1" customHeight="1" thickBot="1" x14ac:dyDescent="0.3">
      <c r="A249" s="78"/>
      <c r="B249" s="14"/>
      <c r="C249" s="15"/>
      <c r="D249" s="14"/>
      <c r="E249" s="15"/>
      <c r="F249" s="14"/>
      <c r="G249" s="15"/>
      <c r="H249" s="14"/>
      <c r="I249" s="15"/>
      <c r="J249" s="14"/>
      <c r="K249" s="15"/>
      <c r="M249" s="63">
        <f t="shared" si="136"/>
        <v>0</v>
      </c>
      <c r="N249" s="55" t="str">
        <f>IF(DQ245=0,"BOŞ",IF(DQ245=1,"DERS",IF(DQ245&gt;1,"ÇAKIŞMA")))</f>
        <v>BOŞ</v>
      </c>
      <c r="O249" s="55" t="str">
        <f>IF(DQ246=0,"BOŞ",IF(DQ246=1,"DERS",IF(DQ246&gt;1,"ÇAKIŞMA")))</f>
        <v>BOŞ</v>
      </c>
      <c r="P249" s="55" t="str">
        <f>IF(DQ247=0,"BOŞ",IF(DQ247=1,"DERS",IF(DQ247&gt;1,"ÇAKIŞMA")))</f>
        <v>BOŞ</v>
      </c>
      <c r="Q249" s="55" t="str">
        <f>IF(DQ248=0,"BOŞ",IF(DQ248=1,"DERS",IF(DQ248&gt;1,"ÇAKIŞMA")))</f>
        <v>BOŞ</v>
      </c>
      <c r="R249" s="56" t="str">
        <f>IF(DQ249=0,"BOŞ",IF(DQ249=1,"DERS",IF(DQ249&gt;1,"ÇAKIŞMA")))</f>
        <v>BOŞ</v>
      </c>
      <c r="DL249" s="40" t="s">
        <v>10</v>
      </c>
      <c r="DM249" s="30">
        <f>IFERROR(VLOOKUP(K245,$CF$3:$CT$60,2,0),0)</f>
        <v>0</v>
      </c>
      <c r="DN249" s="31">
        <f>IFERROR(VLOOKUP(K246,$CF$3:$CT$60,3,0),0)</f>
        <v>0</v>
      </c>
      <c r="DO249" s="31">
        <f>IFERROR(VLOOKUP(K247,$CF$3:$CT$60,4,0),0)</f>
        <v>0</v>
      </c>
      <c r="DP249" s="31">
        <f>IFERROR(VLOOKUP(K248,$CF$3:$CT$60,5,0),0)</f>
        <v>0</v>
      </c>
      <c r="DQ249" s="31">
        <f>IFERROR(VLOOKUP(K249,$CF$3:$CT$60,6,0),0)</f>
        <v>0</v>
      </c>
      <c r="DR249" s="31">
        <f>IFERROR(VLOOKUP(K250,$CF$3:$CT$60,7,0),0)</f>
        <v>0</v>
      </c>
      <c r="DS249" s="31">
        <f>IFERROR(VLOOKUP(K251,$CF$3:$CT$60,8,0),0)</f>
        <v>0</v>
      </c>
      <c r="DT249" s="34">
        <f>IFERROR(VLOOKUP(K252,$CF$3:$CT$60,9,0),0)</f>
        <v>0</v>
      </c>
    </row>
    <row r="250" spans="1:124" ht="23.1" customHeight="1" thickBot="1" x14ac:dyDescent="0.3">
      <c r="A250" s="78"/>
      <c r="B250" s="14"/>
      <c r="C250" s="15"/>
      <c r="D250" s="14"/>
      <c r="E250" s="15"/>
      <c r="F250" s="14"/>
      <c r="G250" s="15"/>
      <c r="H250" s="14"/>
      <c r="I250" s="15"/>
      <c r="J250" s="14"/>
      <c r="K250" s="15"/>
      <c r="M250" s="63">
        <f t="shared" si="136"/>
        <v>0</v>
      </c>
      <c r="N250" s="55" t="str">
        <f>IF(DR245=0,"BOŞ",IF(DR245=1,"DERS",IF(DR245&gt;1,"ÇAKIŞMA")))</f>
        <v>BOŞ</v>
      </c>
      <c r="O250" s="55" t="str">
        <f>IF(DR246=0,"BOŞ",IF(DR246=1,"DERS",IF(DR246&gt;1,"ÇAKIŞMA")))</f>
        <v>BOŞ</v>
      </c>
      <c r="P250" s="55" t="str">
        <f>IF(DR247=0,"BOŞ",IF(DR247=1,"DERS",IF(DR247&gt;1,"ÇAKIŞMA")))</f>
        <v>BOŞ</v>
      </c>
      <c r="Q250" s="55" t="str">
        <f>IF(DR248=0,"BOŞ",IF(DR248=1,"DERS",IF(DR248&gt;1,"ÇAKIŞMA")))</f>
        <v>BOŞ</v>
      </c>
      <c r="R250" s="56" t="str">
        <f>IF(DR249=0,"BOŞ",IF(DR249=1,"DERS",IF(DR249&gt;1,"ÇAKIŞMA")))</f>
        <v>BOŞ</v>
      </c>
    </row>
    <row r="251" spans="1:124" ht="23.1" customHeight="1" thickBot="1" x14ac:dyDescent="0.3">
      <c r="A251" s="78"/>
      <c r="B251" s="14"/>
      <c r="C251" s="15"/>
      <c r="D251" s="14"/>
      <c r="E251" s="15"/>
      <c r="F251" s="14"/>
      <c r="G251" s="15"/>
      <c r="H251" s="14"/>
      <c r="I251" s="15"/>
      <c r="J251" s="14"/>
      <c r="K251" s="15"/>
      <c r="M251" s="63">
        <f t="shared" si="136"/>
        <v>0</v>
      </c>
      <c r="N251" s="55" t="str">
        <f>IF(DS245=0,"BOŞ",IF(DS245=1,"DERS",IF(DS245&gt;1,"ÇAKIŞMA")))</f>
        <v>BOŞ</v>
      </c>
      <c r="O251" s="55" t="str">
        <f>IF(DS246=0,"BOŞ",IF(DS246=1,"DERS",IF(DS246&gt;1,"ÇAKIŞMA")))</f>
        <v>BOŞ</v>
      </c>
      <c r="P251" s="55" t="str">
        <f>IF(DS247=0,"BOŞ",IF(DS247=1,"DERS",IF(DS247&gt;1,"ÇAKIŞMA")))</f>
        <v>BOŞ</v>
      </c>
      <c r="Q251" s="55" t="str">
        <f>IF(DS248=0,"BOŞ",IF(DS248=1,"DERS",IF(DS248&gt;1,"ÇAKIŞMA")))</f>
        <v>BOŞ</v>
      </c>
      <c r="R251" s="56" t="str">
        <f>IF(DS249=0,"BOŞ",IF(DS249=1,"DERS",IF(DS249&gt;1,"ÇAKIŞMA")))</f>
        <v>BOŞ</v>
      </c>
    </row>
    <row r="252" spans="1:124" ht="23.1" customHeight="1" thickBot="1" x14ac:dyDescent="0.3">
      <c r="A252" s="70"/>
      <c r="B252" s="16"/>
      <c r="C252" s="17"/>
      <c r="D252" s="16"/>
      <c r="E252" s="17"/>
      <c r="F252" s="16"/>
      <c r="G252" s="17"/>
      <c r="H252" s="16"/>
      <c r="I252" s="17"/>
      <c r="J252" s="16"/>
      <c r="K252" s="17"/>
      <c r="M252" s="83">
        <f t="shared" si="136"/>
        <v>0</v>
      </c>
      <c r="N252" s="57" t="str">
        <f>IF(DT245=0,"BOŞ",IF(DT245=1,"DERS",IF(DT245&gt;1,"ÇAKIŞMA")))</f>
        <v>BOŞ</v>
      </c>
      <c r="O252" s="57" t="str">
        <f>IF(DT246=0,"BOŞ",IF(DT246=1,"DERS",IF(DT246&gt;1,"ÇAKIŞMA")))</f>
        <v>BOŞ</v>
      </c>
      <c r="P252" s="57" t="str">
        <f>IF(DT247=0,"BOŞ",IF(DT247=1,"DERS",IF(DT247&gt;1,"ÇAKIŞMA")))</f>
        <v>BOŞ</v>
      </c>
      <c r="Q252" s="57" t="str">
        <f>IF(DT248=0,"BOŞ",IF(DT248=1,"DERS",IF(DT248&gt;1,"ÇAKIŞMA")))</f>
        <v>BOŞ</v>
      </c>
      <c r="R252" s="58" t="str">
        <f>IF(DT249=0,"BOŞ",IF(DT249=1,"DERS",IF(DT249&gt;1,"ÇAKIŞMA")))</f>
        <v>BOŞ</v>
      </c>
    </row>
    <row r="253" spans="1:124" ht="23.1" customHeight="1" thickBot="1" x14ac:dyDescent="0.3">
      <c r="A253" s="68"/>
      <c r="B253" s="79"/>
      <c r="C253" s="68"/>
      <c r="D253" s="79"/>
      <c r="E253" s="68"/>
      <c r="F253" s="79"/>
      <c r="G253" s="68"/>
      <c r="H253" s="79"/>
      <c r="I253" s="68"/>
      <c r="J253" s="79"/>
      <c r="K253" s="68"/>
      <c r="M253" s="64"/>
      <c r="N253" s="59"/>
      <c r="O253" s="59"/>
      <c r="P253" s="59"/>
      <c r="Q253" s="59"/>
      <c r="R253" s="59"/>
    </row>
    <row r="254" spans="1:124" ht="23.1" customHeight="1" thickBot="1" x14ac:dyDescent="0.3">
      <c r="A254" s="166"/>
      <c r="B254" s="166"/>
      <c r="C254" s="166"/>
      <c r="D254" s="166"/>
      <c r="E254" s="166"/>
      <c r="F254" s="167"/>
      <c r="G254" s="167"/>
      <c r="H254" s="167"/>
      <c r="I254" s="168"/>
      <c r="J254" s="168"/>
      <c r="K254" s="168"/>
      <c r="M254" s="61"/>
      <c r="N254" s="169" t="s">
        <v>11</v>
      </c>
      <c r="O254" s="169"/>
      <c r="P254" s="169"/>
      <c r="Q254" s="169"/>
      <c r="R254" s="169"/>
      <c r="DL254" s="36">
        <f>A254</f>
        <v>0</v>
      </c>
      <c r="DM254" s="35"/>
      <c r="DN254" s="35"/>
      <c r="DO254" s="35"/>
      <c r="DP254" s="35"/>
      <c r="DQ254" s="152">
        <f>I254</f>
        <v>0</v>
      </c>
      <c r="DR254" s="152"/>
      <c r="DS254" s="152"/>
      <c r="DT254" s="153"/>
    </row>
    <row r="255" spans="1:124" ht="23.1" customHeight="1" thickBot="1" x14ac:dyDescent="0.3">
      <c r="A255" s="69"/>
      <c r="B255" s="170"/>
      <c r="C255" s="171"/>
      <c r="D255" s="170"/>
      <c r="E255" s="171"/>
      <c r="F255" s="170"/>
      <c r="G255" s="171"/>
      <c r="H255" s="170"/>
      <c r="I255" s="171"/>
      <c r="J255" s="170"/>
      <c r="K255" s="171"/>
      <c r="M255" s="62" t="s">
        <v>0</v>
      </c>
      <c r="N255" s="53" t="s">
        <v>6</v>
      </c>
      <c r="O255" s="53" t="s">
        <v>7</v>
      </c>
      <c r="P255" s="53" t="s">
        <v>8</v>
      </c>
      <c r="Q255" s="53" t="s">
        <v>9</v>
      </c>
      <c r="R255" s="54" t="s">
        <v>10</v>
      </c>
      <c r="DL255" s="38" t="s">
        <v>14</v>
      </c>
      <c r="DM255" s="26">
        <v>8</v>
      </c>
      <c r="DN255" s="25">
        <v>9</v>
      </c>
      <c r="DO255" s="25">
        <v>10</v>
      </c>
      <c r="DP255" s="25">
        <v>11</v>
      </c>
      <c r="DQ255" s="25">
        <v>13</v>
      </c>
      <c r="DR255" s="25">
        <v>14</v>
      </c>
      <c r="DS255" s="25">
        <v>15</v>
      </c>
      <c r="DT255" s="27">
        <v>16</v>
      </c>
    </row>
    <row r="256" spans="1:124" ht="23.1" customHeight="1" thickBot="1" x14ac:dyDescent="0.3">
      <c r="A256" s="78"/>
      <c r="B256" s="14"/>
      <c r="C256" s="15"/>
      <c r="D256" s="14"/>
      <c r="E256" s="15"/>
      <c r="F256" s="14"/>
      <c r="G256" s="15"/>
      <c r="H256" s="14"/>
      <c r="I256" s="15"/>
      <c r="J256" s="14"/>
      <c r="K256" s="15"/>
      <c r="M256" s="63">
        <f t="shared" ref="M256:M263" si="137">A256</f>
        <v>0</v>
      </c>
      <c r="N256" s="55" t="str">
        <f>IF(DM256=0,"BOŞ",IF(DM256=1,"DERS",IF(DM256&gt;1,"ÇAKIŞMA")))</f>
        <v>BOŞ</v>
      </c>
      <c r="O256" s="55" t="str">
        <f>IF(DM257=0,"BOŞ",IF(DM257=1,"DERS",IF(DM257&gt;1,"ÇAKIŞMA")))</f>
        <v>BOŞ</v>
      </c>
      <c r="P256" s="55" t="str">
        <f>IF(DM258=0,"BOŞ",IF(DM258=1,"DERS",IF(DM258&gt;1,"ÇAKIŞMA")))</f>
        <v>BOŞ</v>
      </c>
      <c r="Q256" s="55" t="str">
        <f>IF(DM259=0,"BOŞ",IF(DM259=1,"DERS",IF(DM259&gt;1,"ÇAKIŞMA")))</f>
        <v>BOŞ</v>
      </c>
      <c r="R256" s="56" t="str">
        <f>IF(DM260=0,"BOŞ",IF(DM260=1,"DERS",IF(DM260&gt;1,"ÇAKIŞMA")))</f>
        <v>BOŞ</v>
      </c>
      <c r="DL256" s="39" t="s">
        <v>13</v>
      </c>
      <c r="DM256" s="28">
        <f>IFERROR(VLOOKUP(C256,$T$3:$AH$60,2,0),0)</f>
        <v>0</v>
      </c>
      <c r="DN256" s="28">
        <f>IFERROR(VLOOKUP(C257,$T$3:$AH$60,3,0),0)</f>
        <v>0</v>
      </c>
      <c r="DO256" s="28">
        <f>IFERROR(VLOOKUP(C258,$T$3:$AH$60,4,0),0)</f>
        <v>0</v>
      </c>
      <c r="DP256" s="28">
        <f>IFERROR(VLOOKUP(C259,$T$3:$AH$60,5,0),0)</f>
        <v>0</v>
      </c>
      <c r="DQ256" s="28">
        <f>IFERROR(VLOOKUP(C260,$T$3:$AH$60,6,0),0)</f>
        <v>0</v>
      </c>
      <c r="DR256" s="28">
        <f>IFERROR(VLOOKUP(C261,$T$3:$AH$60,7,0),0)</f>
        <v>0</v>
      </c>
      <c r="DS256" s="28">
        <f>IFERROR(VLOOKUP(C262,$T$3:$AH$60,8,0),0)</f>
        <v>0</v>
      </c>
      <c r="DT256" s="37">
        <f>IFERROR(VLOOKUP(C263,$T$3:$AH$60,9,0),0)</f>
        <v>0</v>
      </c>
    </row>
    <row r="257" spans="1:124" ht="23.1" customHeight="1" thickBot="1" x14ac:dyDescent="0.3">
      <c r="A257" s="78"/>
      <c r="B257" s="14"/>
      <c r="C257" s="15"/>
      <c r="D257" s="14"/>
      <c r="E257" s="15"/>
      <c r="F257" s="14"/>
      <c r="G257" s="15"/>
      <c r="H257" s="14"/>
      <c r="I257" s="15"/>
      <c r="J257" s="14"/>
      <c r="K257" s="15"/>
      <c r="M257" s="63">
        <f t="shared" si="137"/>
        <v>0</v>
      </c>
      <c r="N257" s="55" t="str">
        <f>IF(DN256=0,"BOŞ",IF(DN256=1,"DERS",IF(DN256&gt;1,"ÇAKIŞMA")))</f>
        <v>BOŞ</v>
      </c>
      <c r="O257" s="55" t="str">
        <f>IF(DN257=0,"BOŞ",IF(DN257=1,"DERS",IF(DN257&gt;1,"ÇAKIŞMA")))</f>
        <v>BOŞ</v>
      </c>
      <c r="P257" s="55" t="str">
        <f>IF(DN258=0,"BOŞ",IF(DN258=1,"DERS",IF(DN258&gt;1,"ÇAKIŞMA")))</f>
        <v>BOŞ</v>
      </c>
      <c r="Q257" s="55" t="str">
        <f>IF(DN259=0,"BOŞ",IF(DN259=1,"DERS",IF(DN259&gt;1,"ÇAKIŞMA")))</f>
        <v>BOŞ</v>
      </c>
      <c r="R257" s="56" t="str">
        <f>IF(DN260=0,"BOŞ",IF(DN260=1,"DERS",IF(DN260&gt;1,"ÇAKIŞMA")))</f>
        <v>BOŞ</v>
      </c>
      <c r="DL257" s="39" t="s">
        <v>7</v>
      </c>
      <c r="DM257" s="28">
        <f>IFERROR(VLOOKUP(E256,$AJ$3:$AX$60,2,0),0)</f>
        <v>0</v>
      </c>
      <c r="DN257" s="28">
        <f>IFERROR(VLOOKUP(E257,$AJ$3:$AX$60,3,0),0)</f>
        <v>0</v>
      </c>
      <c r="DO257" s="28">
        <f>IFERROR(VLOOKUP(E258,$AJ$3:$AX$60,4,0),0)</f>
        <v>0</v>
      </c>
      <c r="DP257" s="28">
        <f>IFERROR(VLOOKUP(E259,$AJ$3:$AX$60,5,0),0)</f>
        <v>0</v>
      </c>
      <c r="DQ257" s="28">
        <f>IFERROR(VLOOKUP(E260,$AJ$3:$AX$60,6,0),0)</f>
        <v>0</v>
      </c>
      <c r="DR257" s="28">
        <f>IFERROR(VLOOKUP(E261,$AJ$3:$AX$60,7,0),0)</f>
        <v>0</v>
      </c>
      <c r="DS257" s="28">
        <f>IFERROR(VLOOKUP(E262,$AJ$3:$AX$60,8,0),0)</f>
        <v>0</v>
      </c>
      <c r="DT257" s="37">
        <f>IFERROR(VLOOKUP(E263,$AJ$3:$AX$60,9,0),0)</f>
        <v>0</v>
      </c>
    </row>
    <row r="258" spans="1:124" ht="23.1" customHeight="1" thickBot="1" x14ac:dyDescent="0.3">
      <c r="A258" s="78"/>
      <c r="B258" s="14"/>
      <c r="C258" s="15"/>
      <c r="D258" s="14"/>
      <c r="E258" s="15"/>
      <c r="F258" s="14"/>
      <c r="G258" s="15"/>
      <c r="H258" s="14"/>
      <c r="I258" s="15"/>
      <c r="J258" s="14"/>
      <c r="K258" s="15"/>
      <c r="M258" s="63">
        <f t="shared" si="137"/>
        <v>0</v>
      </c>
      <c r="N258" s="55" t="str">
        <f>IF(DO256=0,"BOŞ",IF(DO256=1,"DERS",IF(DO256&gt;1,"ÇAKIŞMA")))</f>
        <v>BOŞ</v>
      </c>
      <c r="O258" s="55" t="str">
        <f>IF(DO257=0,"BOŞ",IF(DO257=1,"DERS",IF(DO257&gt;1,"ÇAKIŞMA")))</f>
        <v>BOŞ</v>
      </c>
      <c r="P258" s="55" t="str">
        <f>IF(DO258=0,"BOŞ",IF(DO258=1,"DERS",IF(DO258&gt;1,"ÇAKIŞMA")))</f>
        <v>BOŞ</v>
      </c>
      <c r="Q258" s="55" t="str">
        <f>IF(DO259=0,"BOŞ",IF(DO259=1,"DERS",IF(DO259&gt;1,"ÇAKIŞMA")))</f>
        <v>BOŞ</v>
      </c>
      <c r="R258" s="56" t="str">
        <f>IF(DO260=0,"BOŞ",IF(DO260=1,"DERS",IF(DO260&gt;1,"ÇAKIŞMA")))</f>
        <v>BOŞ</v>
      </c>
      <c r="DL258" s="39" t="s">
        <v>8</v>
      </c>
      <c r="DM258" s="28">
        <f>IFERROR(VLOOKUP(G256,$AZ$3:$BN$60,2,0),0)</f>
        <v>0</v>
      </c>
      <c r="DN258" s="29">
        <f>IFERROR(VLOOKUP(G257,$AZ$3:$BN$60,3,0),0)</f>
        <v>0</v>
      </c>
      <c r="DO258" s="29">
        <f>IFERROR(VLOOKUP(G258,$AZ$3:$BN$60,4,0),0)</f>
        <v>0</v>
      </c>
      <c r="DP258" s="29">
        <f>IFERROR(VLOOKUP(G259,$AZ$3:$BN$60,5,0),0)</f>
        <v>0</v>
      </c>
      <c r="DQ258" s="29">
        <f>IFERROR(VLOOKUP(G260,$AZ$3:$BN$60,6,0),0)</f>
        <v>0</v>
      </c>
      <c r="DR258" s="29">
        <f>IFERROR(VLOOKUP(G261,$AZ$3:$BN$60,7,0),0)</f>
        <v>0</v>
      </c>
      <c r="DS258" s="29">
        <f>IFERROR(VLOOKUP(G262,$AZ$3:$BN$60,8,0),0)</f>
        <v>0</v>
      </c>
      <c r="DT258" s="33">
        <f>IFERROR(VLOOKUP(G263,$AZ$3:$BN$60,9,0),0)</f>
        <v>0</v>
      </c>
    </row>
    <row r="259" spans="1:124" ht="23.1" customHeight="1" thickBot="1" x14ac:dyDescent="0.3">
      <c r="A259" s="78"/>
      <c r="B259" s="14"/>
      <c r="C259" s="15"/>
      <c r="D259" s="14"/>
      <c r="E259" s="15"/>
      <c r="F259" s="14"/>
      <c r="G259" s="15"/>
      <c r="H259" s="14"/>
      <c r="I259" s="15"/>
      <c r="J259" s="14"/>
      <c r="K259" s="15"/>
      <c r="M259" s="63">
        <f t="shared" si="137"/>
        <v>0</v>
      </c>
      <c r="N259" s="55" t="str">
        <f>IF(DP256=0,"BOŞ",IF(DP256=1,"DERS",IF(DP256&gt;1,"ÇAKIŞMA")))</f>
        <v>BOŞ</v>
      </c>
      <c r="O259" s="55" t="str">
        <f>IF(DP257=0,"BOŞ",IF(DP257=1,"DERS",IF(DP257&gt;1,"ÇAKIŞMA")))</f>
        <v>BOŞ</v>
      </c>
      <c r="P259" s="55" t="str">
        <f>IF(DP258=0,"BOŞ",IF(DP258=1,"DERS",IF(DP258&gt;1,"ÇAKIŞMA")))</f>
        <v>BOŞ</v>
      </c>
      <c r="Q259" s="55" t="str">
        <f>IF(DP259=0,"BOŞ",IF(DP259=1,"DERS",IF(DP259&gt;1,"ÇAKIŞMA")))</f>
        <v>BOŞ</v>
      </c>
      <c r="R259" s="56" t="str">
        <f>IF(DP260=0,"BOŞ",IF(DP260=1,"DERS",IF(DP260&gt;1,"ÇAKIŞMA")))</f>
        <v>BOŞ</v>
      </c>
      <c r="DL259" s="39" t="s">
        <v>9</v>
      </c>
      <c r="DM259" s="28">
        <f>IFERROR(VLOOKUP(I256,$BP$3:$CD$60,2,0),0)</f>
        <v>0</v>
      </c>
      <c r="DN259" s="29">
        <f>IFERROR(VLOOKUP(I257,$BP$3:$CD$60,3,0),0)</f>
        <v>0</v>
      </c>
      <c r="DO259" s="29">
        <f>IFERROR(VLOOKUP(I258,$BP$3:$CD$60,4,0),0)</f>
        <v>0</v>
      </c>
      <c r="DP259" s="29">
        <f>IFERROR(VLOOKUP(I259,$BP$3:$CD$60,5,0),0)</f>
        <v>0</v>
      </c>
      <c r="DQ259" s="29">
        <f>IFERROR(VLOOKUP(I260,$BP$3:$CD$60,6,0),0)</f>
        <v>0</v>
      </c>
      <c r="DR259" s="29">
        <f>IFERROR(VLOOKUP(I261,$BP$3:$CD$60,7,0),0)</f>
        <v>0</v>
      </c>
      <c r="DS259" s="29">
        <f>IFERROR(VLOOKUP(I262,$BP$3:$CD$60,8,0),0)</f>
        <v>0</v>
      </c>
      <c r="DT259" s="33">
        <f>IFERROR(VLOOKUP(I263,$BP$3:$CD$60,9,0),0)</f>
        <v>0</v>
      </c>
    </row>
    <row r="260" spans="1:124" ht="23.1" customHeight="1" thickBot="1" x14ac:dyDescent="0.3">
      <c r="A260" s="78"/>
      <c r="B260" s="14"/>
      <c r="C260" s="15"/>
      <c r="D260" s="14"/>
      <c r="E260" s="15"/>
      <c r="F260" s="14"/>
      <c r="G260" s="15"/>
      <c r="H260" s="14"/>
      <c r="I260" s="15"/>
      <c r="J260" s="14"/>
      <c r="K260" s="15"/>
      <c r="M260" s="63">
        <f t="shared" si="137"/>
        <v>0</v>
      </c>
      <c r="N260" s="55" t="str">
        <f>IF(DQ256=0,"BOŞ",IF(DQ256=1,"DERS",IF(DQ256&gt;1,"ÇAKIŞMA")))</f>
        <v>BOŞ</v>
      </c>
      <c r="O260" s="55" t="str">
        <f>IF(DQ257=0,"BOŞ",IF(DQ257=1,"DERS",IF(DQ257&gt;1,"ÇAKIŞMA")))</f>
        <v>BOŞ</v>
      </c>
      <c r="P260" s="55" t="str">
        <f>IF(DQ258=0,"BOŞ",IF(DQ258=1,"DERS",IF(DQ258&gt;1,"ÇAKIŞMA")))</f>
        <v>BOŞ</v>
      </c>
      <c r="Q260" s="55" t="str">
        <f>IF(DQ259=0,"BOŞ",IF(DQ259=1,"DERS",IF(DQ259&gt;1,"ÇAKIŞMA")))</f>
        <v>BOŞ</v>
      </c>
      <c r="R260" s="56" t="str">
        <f>IF(DQ260=0,"BOŞ",IF(DQ260=1,"DERS",IF(DQ260&gt;1,"ÇAKIŞMA")))</f>
        <v>BOŞ</v>
      </c>
      <c r="DL260" s="40" t="s">
        <v>10</v>
      </c>
      <c r="DM260" s="30">
        <f>IFERROR(VLOOKUP(K256,$CF$3:$CT$60,2,0),0)</f>
        <v>0</v>
      </c>
      <c r="DN260" s="31">
        <f>IFERROR(VLOOKUP(K257,$CF$3:$CT$60,3,0),0)</f>
        <v>0</v>
      </c>
      <c r="DO260" s="31">
        <f>IFERROR(VLOOKUP(K258,$CF$3:$CT$60,4,0),0)</f>
        <v>0</v>
      </c>
      <c r="DP260" s="31">
        <f>IFERROR(VLOOKUP(K259,$CF$3:$CT$60,5,0),0)</f>
        <v>0</v>
      </c>
      <c r="DQ260" s="31">
        <f>IFERROR(VLOOKUP(K260,$CF$3:$CT$60,6,0),0)</f>
        <v>0</v>
      </c>
      <c r="DR260" s="31">
        <f>IFERROR(VLOOKUP(K261,$CF$3:$CT$60,7,0),0)</f>
        <v>0</v>
      </c>
      <c r="DS260" s="31">
        <f>IFERROR(VLOOKUP(K262,$CF$3:$CT$60,8,0),0)</f>
        <v>0</v>
      </c>
      <c r="DT260" s="34">
        <f>IFERROR(VLOOKUP(K263,$CF$3:$CT$60,9,0),0)</f>
        <v>0</v>
      </c>
    </row>
    <row r="261" spans="1:124" ht="23.1" customHeight="1" thickBot="1" x14ac:dyDescent="0.3">
      <c r="A261" s="78"/>
      <c r="B261" s="14"/>
      <c r="C261" s="15"/>
      <c r="D261" s="14"/>
      <c r="E261" s="15"/>
      <c r="F261" s="14"/>
      <c r="G261" s="15"/>
      <c r="H261" s="14"/>
      <c r="I261" s="15"/>
      <c r="J261" s="14"/>
      <c r="K261" s="15"/>
      <c r="M261" s="63">
        <f t="shared" si="137"/>
        <v>0</v>
      </c>
      <c r="N261" s="55" t="str">
        <f>IF(DR256=0,"BOŞ",IF(DR256=1,"DERS",IF(DR256&gt;1,"ÇAKIŞMA")))</f>
        <v>BOŞ</v>
      </c>
      <c r="O261" s="55" t="str">
        <f>IF(DR257=0,"BOŞ",IF(DR257=1,"DERS",IF(DR257&gt;1,"ÇAKIŞMA")))</f>
        <v>BOŞ</v>
      </c>
      <c r="P261" s="55" t="str">
        <f>IF(DR258=0,"BOŞ",IF(DR258=1,"DERS",IF(DR258&gt;1,"ÇAKIŞMA")))</f>
        <v>BOŞ</v>
      </c>
      <c r="Q261" s="55" t="str">
        <f>IF(DR259=0,"BOŞ",IF(DR259=1,"DERS",IF(DR259&gt;1,"ÇAKIŞMA")))</f>
        <v>BOŞ</v>
      </c>
      <c r="R261" s="56" t="str">
        <f>IF(DR260=0,"BOŞ",IF(DR260=1,"DERS",IF(DR260&gt;1,"ÇAKIŞMA")))</f>
        <v>BOŞ</v>
      </c>
    </row>
    <row r="262" spans="1:124" ht="23.1" customHeight="1" thickBot="1" x14ac:dyDescent="0.3">
      <c r="A262" s="78"/>
      <c r="B262" s="14"/>
      <c r="C262" s="15"/>
      <c r="D262" s="14"/>
      <c r="E262" s="15"/>
      <c r="F262" s="14"/>
      <c r="G262" s="15"/>
      <c r="H262" s="14"/>
      <c r="I262" s="15"/>
      <c r="J262" s="14"/>
      <c r="K262" s="15"/>
      <c r="M262" s="63">
        <f t="shared" si="137"/>
        <v>0</v>
      </c>
      <c r="N262" s="55" t="str">
        <f>IF(DS256=0,"BOŞ",IF(DS256=1,"DERS",IF(DS256&gt;1,"ÇAKIŞMA")))</f>
        <v>BOŞ</v>
      </c>
      <c r="O262" s="55" t="str">
        <f>IF(DS257=0,"BOŞ",IF(DS257=1,"DERS",IF(DS257&gt;1,"ÇAKIŞMA")))</f>
        <v>BOŞ</v>
      </c>
      <c r="P262" s="55" t="str">
        <f>IF(DS258=0,"BOŞ",IF(DS258=1,"DERS",IF(DS258&gt;1,"ÇAKIŞMA")))</f>
        <v>BOŞ</v>
      </c>
      <c r="Q262" s="55" t="str">
        <f>IF(DS259=0,"BOŞ",IF(DS259=1,"DERS",IF(DS259&gt;1,"ÇAKIŞMA")))</f>
        <v>BOŞ</v>
      </c>
      <c r="R262" s="56" t="str">
        <f>IF(DS260=0,"BOŞ",IF(DS260=1,"DERS",IF(DS260&gt;1,"ÇAKIŞMA")))</f>
        <v>BOŞ</v>
      </c>
    </row>
    <row r="263" spans="1:124" ht="23.1" customHeight="1" thickBot="1" x14ac:dyDescent="0.3">
      <c r="A263" s="70"/>
      <c r="B263" s="16"/>
      <c r="C263" s="17"/>
      <c r="D263" s="16"/>
      <c r="E263" s="17"/>
      <c r="F263" s="16"/>
      <c r="G263" s="17"/>
      <c r="H263" s="16"/>
      <c r="I263" s="17"/>
      <c r="J263" s="16"/>
      <c r="K263" s="17"/>
      <c r="M263" s="83">
        <f t="shared" si="137"/>
        <v>0</v>
      </c>
      <c r="N263" s="57" t="str">
        <f>IF(DT256=0,"BOŞ",IF(DT256=1,"DERS",IF(DT256&gt;1,"ÇAKIŞMA")))</f>
        <v>BOŞ</v>
      </c>
      <c r="O263" s="57" t="str">
        <f>IF(DT257=0,"BOŞ",IF(DT257=1,"DERS",IF(DT257&gt;1,"ÇAKIŞMA")))</f>
        <v>BOŞ</v>
      </c>
      <c r="P263" s="57" t="str">
        <f>IF(DT258=0,"BOŞ",IF(DT258=1,"DERS",IF(DT258&gt;1,"ÇAKIŞMA")))</f>
        <v>BOŞ</v>
      </c>
      <c r="Q263" s="57" t="str">
        <f>IF(DT259=0,"BOŞ",IF(DT259=1,"DERS",IF(DT259&gt;1,"ÇAKIŞMA")))</f>
        <v>BOŞ</v>
      </c>
      <c r="R263" s="58" t="str">
        <f>IF(DT260=0,"BOŞ",IF(DT260=1,"DERS",IF(DT260&gt;1,"ÇAKIŞMA")))</f>
        <v>BOŞ</v>
      </c>
    </row>
    <row r="264" spans="1:124" ht="23.1" customHeight="1" thickBot="1" x14ac:dyDescent="0.3">
      <c r="A264" s="68"/>
      <c r="B264" s="79"/>
      <c r="C264" s="68"/>
      <c r="D264" s="79"/>
      <c r="E264" s="68"/>
      <c r="F264" s="79"/>
      <c r="G264" s="68"/>
      <c r="H264" s="79"/>
      <c r="I264" s="68"/>
      <c r="J264" s="79"/>
      <c r="K264" s="68"/>
      <c r="M264" s="64"/>
      <c r="N264" s="59"/>
      <c r="O264" s="59"/>
      <c r="P264" s="59"/>
      <c r="Q264" s="59"/>
      <c r="R264" s="59"/>
    </row>
    <row r="265" spans="1:124" ht="23.1" customHeight="1" thickBot="1" x14ac:dyDescent="0.3">
      <c r="A265" s="166"/>
      <c r="B265" s="166"/>
      <c r="C265" s="166"/>
      <c r="D265" s="166"/>
      <c r="E265" s="166"/>
      <c r="F265" s="167"/>
      <c r="G265" s="167"/>
      <c r="H265" s="167"/>
      <c r="I265" s="168"/>
      <c r="J265" s="168"/>
      <c r="K265" s="168"/>
      <c r="M265" s="61"/>
      <c r="N265" s="169" t="s">
        <v>11</v>
      </c>
      <c r="O265" s="169"/>
      <c r="P265" s="169"/>
      <c r="Q265" s="169"/>
      <c r="R265" s="169"/>
      <c r="DL265" s="36">
        <f>A265</f>
        <v>0</v>
      </c>
      <c r="DM265" s="35"/>
      <c r="DN265" s="35"/>
      <c r="DO265" s="35"/>
      <c r="DP265" s="35"/>
      <c r="DQ265" s="152">
        <f>I265</f>
        <v>0</v>
      </c>
      <c r="DR265" s="152"/>
      <c r="DS265" s="152"/>
      <c r="DT265" s="153"/>
    </row>
    <row r="266" spans="1:124" ht="23.1" customHeight="1" thickBot="1" x14ac:dyDescent="0.3">
      <c r="A266" s="69"/>
      <c r="B266" s="170"/>
      <c r="C266" s="171"/>
      <c r="D266" s="170"/>
      <c r="E266" s="171"/>
      <c r="F266" s="170"/>
      <c r="G266" s="171"/>
      <c r="H266" s="170"/>
      <c r="I266" s="171"/>
      <c r="J266" s="170"/>
      <c r="K266" s="171"/>
      <c r="M266" s="62" t="s">
        <v>0</v>
      </c>
      <c r="N266" s="53" t="s">
        <v>6</v>
      </c>
      <c r="O266" s="53" t="s">
        <v>7</v>
      </c>
      <c r="P266" s="53" t="s">
        <v>8</v>
      </c>
      <c r="Q266" s="53" t="s">
        <v>9</v>
      </c>
      <c r="R266" s="54" t="s">
        <v>10</v>
      </c>
      <c r="DL266" s="38" t="s">
        <v>14</v>
      </c>
      <c r="DM266" s="26">
        <v>8</v>
      </c>
      <c r="DN266" s="25">
        <v>9</v>
      </c>
      <c r="DO266" s="25">
        <v>10</v>
      </c>
      <c r="DP266" s="25">
        <v>11</v>
      </c>
      <c r="DQ266" s="25">
        <v>13</v>
      </c>
      <c r="DR266" s="25">
        <v>14</v>
      </c>
      <c r="DS266" s="25">
        <v>15</v>
      </c>
      <c r="DT266" s="27">
        <v>16</v>
      </c>
    </row>
    <row r="267" spans="1:124" ht="23.1" customHeight="1" thickBot="1" x14ac:dyDescent="0.3">
      <c r="A267" s="78"/>
      <c r="B267" s="14"/>
      <c r="C267" s="15"/>
      <c r="D267" s="14"/>
      <c r="E267" s="15"/>
      <c r="F267" s="14"/>
      <c r="G267" s="15"/>
      <c r="H267" s="14"/>
      <c r="I267" s="15"/>
      <c r="J267" s="14"/>
      <c r="K267" s="15"/>
      <c r="M267" s="63">
        <f t="shared" ref="M267:M274" si="138">A267</f>
        <v>0</v>
      </c>
      <c r="N267" s="55" t="str">
        <f>IF(DM267=0,"BOŞ",IF(DM267=1,"DERS",IF(DM267&gt;1,"ÇAKIŞMA")))</f>
        <v>BOŞ</v>
      </c>
      <c r="O267" s="55" t="str">
        <f>IF(DM268=0,"BOŞ",IF(DM268=1,"DERS",IF(DM268&gt;1,"ÇAKIŞMA")))</f>
        <v>BOŞ</v>
      </c>
      <c r="P267" s="55" t="str">
        <f>IF(DM269=0,"BOŞ",IF(DM269=1,"DERS",IF(DM269&gt;1,"ÇAKIŞMA")))</f>
        <v>BOŞ</v>
      </c>
      <c r="Q267" s="55" t="str">
        <f>IF(DM270=0,"BOŞ",IF(DM270=1,"DERS",IF(DM270&gt;1,"ÇAKIŞMA")))</f>
        <v>BOŞ</v>
      </c>
      <c r="R267" s="56" t="str">
        <f>IF(DM271=0,"BOŞ",IF(DM271=1,"DERS",IF(DM271&gt;1,"ÇAKIŞMA")))</f>
        <v>BOŞ</v>
      </c>
      <c r="DL267" s="39" t="s">
        <v>13</v>
      </c>
      <c r="DM267" s="28">
        <f>IFERROR(VLOOKUP(C267,$T$3:$AH$60,2,0),0)</f>
        <v>0</v>
      </c>
      <c r="DN267" s="28">
        <f>IFERROR(VLOOKUP(C268,$T$3:$AH$60,3,0),0)</f>
        <v>0</v>
      </c>
      <c r="DO267" s="28">
        <f>IFERROR(VLOOKUP(C269,$T$3:$AH$60,4,0),0)</f>
        <v>0</v>
      </c>
      <c r="DP267" s="28">
        <f>IFERROR(VLOOKUP(C270,$T$3:$AH$60,5,0),0)</f>
        <v>0</v>
      </c>
      <c r="DQ267" s="28">
        <f>IFERROR(VLOOKUP(C271,$T$3:$AH$60,6,0),0)</f>
        <v>0</v>
      </c>
      <c r="DR267" s="28">
        <f>IFERROR(VLOOKUP(C272,$T$3:$AH$60,7,0),0)</f>
        <v>0</v>
      </c>
      <c r="DS267" s="28">
        <f>IFERROR(VLOOKUP(C273,$T$3:$AH$60,8,0),0)</f>
        <v>0</v>
      </c>
      <c r="DT267" s="37">
        <f>IFERROR(VLOOKUP(C274,$T$3:$AH$60,9,0),0)</f>
        <v>0</v>
      </c>
    </row>
    <row r="268" spans="1:124" ht="23.1" customHeight="1" thickBot="1" x14ac:dyDescent="0.3">
      <c r="A268" s="78"/>
      <c r="B268" s="14"/>
      <c r="C268" s="15"/>
      <c r="D268" s="14"/>
      <c r="E268" s="15"/>
      <c r="F268" s="14"/>
      <c r="G268" s="15"/>
      <c r="H268" s="14"/>
      <c r="I268" s="15"/>
      <c r="J268" s="14"/>
      <c r="K268" s="15"/>
      <c r="M268" s="63">
        <f t="shared" si="138"/>
        <v>0</v>
      </c>
      <c r="N268" s="55" t="str">
        <f>IF(DN267=0,"BOŞ",IF(DN267=1,"DERS",IF(DN267&gt;1,"ÇAKIŞMA")))</f>
        <v>BOŞ</v>
      </c>
      <c r="O268" s="55" t="str">
        <f>IF(DN268=0,"BOŞ",IF(DN268=1,"DERS",IF(DN268&gt;1,"ÇAKIŞMA")))</f>
        <v>BOŞ</v>
      </c>
      <c r="P268" s="55" t="str">
        <f>IF(DN269=0,"BOŞ",IF(DN269=1,"DERS",IF(DN269&gt;1,"ÇAKIŞMA")))</f>
        <v>BOŞ</v>
      </c>
      <c r="Q268" s="55" t="str">
        <f>IF(DN270=0,"BOŞ",IF(DN270=1,"DERS",IF(DN270&gt;1,"ÇAKIŞMA")))</f>
        <v>BOŞ</v>
      </c>
      <c r="R268" s="56" t="str">
        <f>IF(DN271=0,"BOŞ",IF(DN271=1,"DERS",IF(DN271&gt;1,"ÇAKIŞMA")))</f>
        <v>BOŞ</v>
      </c>
      <c r="DL268" s="39" t="s">
        <v>7</v>
      </c>
      <c r="DM268" s="28">
        <f>IFERROR(VLOOKUP(E267,$AJ$3:$AX$60,2,0),0)</f>
        <v>0</v>
      </c>
      <c r="DN268" s="28">
        <f>IFERROR(VLOOKUP(E268,$AJ$3:$AX$60,3,0),0)</f>
        <v>0</v>
      </c>
      <c r="DO268" s="28">
        <f>IFERROR(VLOOKUP(E269,$AJ$3:$AX$60,4,0),0)</f>
        <v>0</v>
      </c>
      <c r="DP268" s="28">
        <f>IFERROR(VLOOKUP(E270,$AJ$3:$AX$60,5,0),0)</f>
        <v>0</v>
      </c>
      <c r="DQ268" s="28">
        <f>IFERROR(VLOOKUP(E271,$AJ$3:$AX$60,6,0),0)</f>
        <v>0</v>
      </c>
      <c r="DR268" s="28">
        <f>IFERROR(VLOOKUP(E272,$AJ$3:$AX$60,7,0),0)</f>
        <v>0</v>
      </c>
      <c r="DS268" s="28">
        <f>IFERROR(VLOOKUP(E273,$AJ$3:$AX$60,8,0),0)</f>
        <v>0</v>
      </c>
      <c r="DT268" s="37">
        <f>IFERROR(VLOOKUP(E274,$AJ$3:$AX$60,9,0),0)</f>
        <v>0</v>
      </c>
    </row>
    <row r="269" spans="1:124" ht="23.1" customHeight="1" thickBot="1" x14ac:dyDescent="0.3">
      <c r="A269" s="78"/>
      <c r="B269" s="14"/>
      <c r="C269" s="15"/>
      <c r="D269" s="14"/>
      <c r="E269" s="15"/>
      <c r="F269" s="14"/>
      <c r="G269" s="15"/>
      <c r="H269" s="14"/>
      <c r="I269" s="15"/>
      <c r="J269" s="14"/>
      <c r="K269" s="15"/>
      <c r="M269" s="63">
        <f t="shared" si="138"/>
        <v>0</v>
      </c>
      <c r="N269" s="55" t="str">
        <f>IF(DO267=0,"BOŞ",IF(DO267=1,"DERS",IF(DO267&gt;1,"ÇAKIŞMA")))</f>
        <v>BOŞ</v>
      </c>
      <c r="O269" s="55" t="str">
        <f>IF(DO268=0,"BOŞ",IF(DO268=1,"DERS",IF(DO268&gt;1,"ÇAKIŞMA")))</f>
        <v>BOŞ</v>
      </c>
      <c r="P269" s="55" t="str">
        <f>IF(DO269=0,"BOŞ",IF(DO269=1,"DERS",IF(DO269&gt;1,"ÇAKIŞMA")))</f>
        <v>BOŞ</v>
      </c>
      <c r="Q269" s="55" t="str">
        <f>IF(DO270=0,"BOŞ",IF(DO270=1,"DERS",IF(DO270&gt;1,"ÇAKIŞMA")))</f>
        <v>BOŞ</v>
      </c>
      <c r="R269" s="56" t="str">
        <f>IF(DO271=0,"BOŞ",IF(DO271=1,"DERS",IF(DO271&gt;1,"ÇAKIŞMA")))</f>
        <v>BOŞ</v>
      </c>
      <c r="DL269" s="39" t="s">
        <v>8</v>
      </c>
      <c r="DM269" s="28">
        <f>IFERROR(VLOOKUP(G267,$AZ$3:$BN$60,2,0),0)</f>
        <v>0</v>
      </c>
      <c r="DN269" s="29">
        <f>IFERROR(VLOOKUP(G268,$AZ$3:$BN$60,3,0),0)</f>
        <v>0</v>
      </c>
      <c r="DO269" s="29">
        <f>IFERROR(VLOOKUP(G269,$AZ$3:$BN$60,4,0),0)</f>
        <v>0</v>
      </c>
      <c r="DP269" s="29">
        <f>IFERROR(VLOOKUP(G270,$AZ$3:$BN$60,5,0),0)</f>
        <v>0</v>
      </c>
      <c r="DQ269" s="29">
        <f>IFERROR(VLOOKUP(G271,$AZ$3:$BN$60,6,0),0)</f>
        <v>0</v>
      </c>
      <c r="DR269" s="29">
        <f>IFERROR(VLOOKUP(G272,$AZ$3:$BN$60,7,0),0)</f>
        <v>0</v>
      </c>
      <c r="DS269" s="29">
        <f>IFERROR(VLOOKUP(G273,$AZ$3:$BN$60,8,0),0)</f>
        <v>0</v>
      </c>
      <c r="DT269" s="33">
        <f>IFERROR(VLOOKUP(G274,$AZ$3:$BN$60,9,0),0)</f>
        <v>0</v>
      </c>
    </row>
    <row r="270" spans="1:124" ht="23.1" customHeight="1" thickBot="1" x14ac:dyDescent="0.3">
      <c r="A270" s="78"/>
      <c r="B270" s="14"/>
      <c r="C270" s="15"/>
      <c r="D270" s="14"/>
      <c r="E270" s="15"/>
      <c r="F270" s="14"/>
      <c r="G270" s="15"/>
      <c r="H270" s="14"/>
      <c r="I270" s="15"/>
      <c r="J270" s="14"/>
      <c r="K270" s="15"/>
      <c r="M270" s="63">
        <f t="shared" si="138"/>
        <v>0</v>
      </c>
      <c r="N270" s="55" t="str">
        <f>IF(DP267=0,"BOŞ",IF(DP267=1,"DERS",IF(DP267&gt;1,"ÇAKIŞMA")))</f>
        <v>BOŞ</v>
      </c>
      <c r="O270" s="55" t="str">
        <f>IF(DP268=0,"BOŞ",IF(DP268=1,"DERS",IF(DP268&gt;1,"ÇAKIŞMA")))</f>
        <v>BOŞ</v>
      </c>
      <c r="P270" s="55" t="str">
        <f>IF(DP269=0,"BOŞ",IF(DP269=1,"DERS",IF(DP269&gt;1,"ÇAKIŞMA")))</f>
        <v>BOŞ</v>
      </c>
      <c r="Q270" s="55" t="str">
        <f>IF(DP270=0,"BOŞ",IF(DP270=1,"DERS",IF(DP270&gt;1,"ÇAKIŞMA")))</f>
        <v>BOŞ</v>
      </c>
      <c r="R270" s="56" t="str">
        <f>IF(DP271=0,"BOŞ",IF(DP271=1,"DERS",IF(DP271&gt;1,"ÇAKIŞMA")))</f>
        <v>BOŞ</v>
      </c>
      <c r="DL270" s="39" t="s">
        <v>9</v>
      </c>
      <c r="DM270" s="28">
        <f>IFERROR(VLOOKUP(I267,$BP$3:$CD$60,2,0),0)</f>
        <v>0</v>
      </c>
      <c r="DN270" s="29">
        <f>IFERROR(VLOOKUP(I268,$BP$3:$CD$60,3,0),0)</f>
        <v>0</v>
      </c>
      <c r="DO270" s="29">
        <f>IFERROR(VLOOKUP(I269,$BP$3:$CD$60,4,0),0)</f>
        <v>0</v>
      </c>
      <c r="DP270" s="29">
        <f>IFERROR(VLOOKUP(I270,$BP$3:$CD$60,5,0),0)</f>
        <v>0</v>
      </c>
      <c r="DQ270" s="29">
        <f>IFERROR(VLOOKUP(I271,$BP$3:$CD$60,6,0),0)</f>
        <v>0</v>
      </c>
      <c r="DR270" s="29">
        <f>IFERROR(VLOOKUP(I272,$BP$3:$CD$60,7,0),0)</f>
        <v>0</v>
      </c>
      <c r="DS270" s="29">
        <f>IFERROR(VLOOKUP(I273,$BP$3:$CD$60,8,0),0)</f>
        <v>0</v>
      </c>
      <c r="DT270" s="33">
        <f>IFERROR(VLOOKUP(I274,$BP$3:$CD$60,9,0),0)</f>
        <v>0</v>
      </c>
    </row>
    <row r="271" spans="1:124" ht="23.1" customHeight="1" thickBot="1" x14ac:dyDescent="0.3">
      <c r="A271" s="78"/>
      <c r="B271" s="14"/>
      <c r="C271" s="15"/>
      <c r="D271" s="14"/>
      <c r="E271" s="15"/>
      <c r="F271" s="14"/>
      <c r="G271" s="15"/>
      <c r="H271" s="14"/>
      <c r="I271" s="15"/>
      <c r="J271" s="14"/>
      <c r="K271" s="15"/>
      <c r="M271" s="63">
        <f t="shared" si="138"/>
        <v>0</v>
      </c>
      <c r="N271" s="55" t="str">
        <f>IF(DQ267=0,"BOŞ",IF(DQ267=1,"DERS",IF(DQ267&gt;1,"ÇAKIŞMA")))</f>
        <v>BOŞ</v>
      </c>
      <c r="O271" s="55" t="str">
        <f>IF(DQ268=0,"BOŞ",IF(DQ268=1,"DERS",IF(DQ268&gt;1,"ÇAKIŞMA")))</f>
        <v>BOŞ</v>
      </c>
      <c r="P271" s="55" t="str">
        <f>IF(DQ269=0,"BOŞ",IF(DQ269=1,"DERS",IF(DQ269&gt;1,"ÇAKIŞMA")))</f>
        <v>BOŞ</v>
      </c>
      <c r="Q271" s="55" t="str">
        <f>IF(DQ270=0,"BOŞ",IF(DQ270=1,"DERS",IF(DQ270&gt;1,"ÇAKIŞMA")))</f>
        <v>BOŞ</v>
      </c>
      <c r="R271" s="56" t="str">
        <f>IF(DQ271=0,"BOŞ",IF(DQ271=1,"DERS",IF(DQ271&gt;1,"ÇAKIŞMA")))</f>
        <v>BOŞ</v>
      </c>
      <c r="DL271" s="40" t="s">
        <v>10</v>
      </c>
      <c r="DM271" s="30">
        <f>IFERROR(VLOOKUP(K267,$CF$3:$CT$60,2,0),0)</f>
        <v>0</v>
      </c>
      <c r="DN271" s="31">
        <f>IFERROR(VLOOKUP(K268,$CF$3:$CT$60,3,0),0)</f>
        <v>0</v>
      </c>
      <c r="DO271" s="31">
        <f>IFERROR(VLOOKUP(K269,$CF$3:$CT$60,4,0),0)</f>
        <v>0</v>
      </c>
      <c r="DP271" s="31">
        <f>IFERROR(VLOOKUP(K270,$CF$3:$CT$60,5,0),0)</f>
        <v>0</v>
      </c>
      <c r="DQ271" s="31">
        <f>IFERROR(VLOOKUP(K271,$CF$3:$CT$60,6,0),0)</f>
        <v>0</v>
      </c>
      <c r="DR271" s="31">
        <f>IFERROR(VLOOKUP(K272,$CF$3:$CT$60,7,0),0)</f>
        <v>0</v>
      </c>
      <c r="DS271" s="31">
        <f>IFERROR(VLOOKUP(K273,$CF$3:$CT$60,8,0),0)</f>
        <v>0</v>
      </c>
      <c r="DT271" s="34">
        <f>IFERROR(VLOOKUP(K274,$CF$3:$CT$60,9,0),0)</f>
        <v>0</v>
      </c>
    </row>
    <row r="272" spans="1:124" ht="23.1" customHeight="1" thickBot="1" x14ac:dyDescent="0.3">
      <c r="A272" s="78"/>
      <c r="B272" s="14"/>
      <c r="C272" s="15"/>
      <c r="D272" s="14"/>
      <c r="E272" s="15"/>
      <c r="F272" s="14"/>
      <c r="G272" s="15"/>
      <c r="H272" s="14"/>
      <c r="I272" s="15"/>
      <c r="J272" s="14"/>
      <c r="K272" s="15"/>
      <c r="M272" s="63">
        <f t="shared" si="138"/>
        <v>0</v>
      </c>
      <c r="N272" s="55" t="str">
        <f>IF(DR267=0,"BOŞ",IF(DR267=1,"DERS",IF(DR267&gt;1,"ÇAKIŞMA")))</f>
        <v>BOŞ</v>
      </c>
      <c r="O272" s="55" t="str">
        <f>IF(DR268=0,"BOŞ",IF(DR268=1,"DERS",IF(DR268&gt;1,"ÇAKIŞMA")))</f>
        <v>BOŞ</v>
      </c>
      <c r="P272" s="55" t="str">
        <f>IF(DR269=0,"BOŞ",IF(DR269=1,"DERS",IF(DR269&gt;1,"ÇAKIŞMA")))</f>
        <v>BOŞ</v>
      </c>
      <c r="Q272" s="55" t="str">
        <f>IF(DR270=0,"BOŞ",IF(DR270=1,"DERS",IF(DR270&gt;1,"ÇAKIŞMA")))</f>
        <v>BOŞ</v>
      </c>
      <c r="R272" s="56" t="str">
        <f>IF(DR271=0,"BOŞ",IF(DR271=1,"DERS",IF(DR271&gt;1,"ÇAKIŞMA")))</f>
        <v>BOŞ</v>
      </c>
    </row>
    <row r="273" spans="1:124" ht="23.1" customHeight="1" thickBot="1" x14ac:dyDescent="0.3">
      <c r="A273" s="78"/>
      <c r="B273" s="14"/>
      <c r="C273" s="15"/>
      <c r="D273" s="14"/>
      <c r="E273" s="15"/>
      <c r="F273" s="14"/>
      <c r="G273" s="15"/>
      <c r="H273" s="14"/>
      <c r="I273" s="15"/>
      <c r="J273" s="14"/>
      <c r="K273" s="15"/>
      <c r="M273" s="63">
        <f t="shared" si="138"/>
        <v>0</v>
      </c>
      <c r="N273" s="55" t="str">
        <f>IF(DS267=0,"BOŞ",IF(DS267=1,"DERS",IF(DS267&gt;1,"ÇAKIŞMA")))</f>
        <v>BOŞ</v>
      </c>
      <c r="O273" s="55" t="str">
        <f>IF(DS268=0,"BOŞ",IF(DS268=1,"DERS",IF(DS268&gt;1,"ÇAKIŞMA")))</f>
        <v>BOŞ</v>
      </c>
      <c r="P273" s="55" t="str">
        <f>IF(DS269=0,"BOŞ",IF(DS269=1,"DERS",IF(DS269&gt;1,"ÇAKIŞMA")))</f>
        <v>BOŞ</v>
      </c>
      <c r="Q273" s="55" t="str">
        <f>IF(DS270=0,"BOŞ",IF(DS270=1,"DERS",IF(DS270&gt;1,"ÇAKIŞMA")))</f>
        <v>BOŞ</v>
      </c>
      <c r="R273" s="56" t="str">
        <f>IF(DS271=0,"BOŞ",IF(DS271=1,"DERS",IF(DS271&gt;1,"ÇAKIŞMA")))</f>
        <v>BOŞ</v>
      </c>
    </row>
    <row r="274" spans="1:124" ht="23.1" customHeight="1" thickBot="1" x14ac:dyDescent="0.3">
      <c r="A274" s="70"/>
      <c r="B274" s="16"/>
      <c r="C274" s="17"/>
      <c r="D274" s="16"/>
      <c r="E274" s="17"/>
      <c r="F274" s="16"/>
      <c r="G274" s="17"/>
      <c r="H274" s="16"/>
      <c r="I274" s="17"/>
      <c r="J274" s="16"/>
      <c r="K274" s="17"/>
      <c r="M274" s="83">
        <f t="shared" si="138"/>
        <v>0</v>
      </c>
      <c r="N274" s="57" t="str">
        <f>IF(DT267=0,"BOŞ",IF(DT267=1,"DERS",IF(DT267&gt;1,"ÇAKIŞMA")))</f>
        <v>BOŞ</v>
      </c>
      <c r="O274" s="57" t="str">
        <f>IF(DT268=0,"BOŞ",IF(DT268=1,"DERS",IF(DT268&gt;1,"ÇAKIŞMA")))</f>
        <v>BOŞ</v>
      </c>
      <c r="P274" s="57" t="str">
        <f>IF(DT269=0,"BOŞ",IF(DT269=1,"DERS",IF(DT269&gt;1,"ÇAKIŞMA")))</f>
        <v>BOŞ</v>
      </c>
      <c r="Q274" s="57" t="str">
        <f>IF(DT270=0,"BOŞ",IF(DT270=1,"DERS",IF(DT270&gt;1,"ÇAKIŞMA")))</f>
        <v>BOŞ</v>
      </c>
      <c r="R274" s="58" t="str">
        <f>IF(DT271=0,"BOŞ",IF(DT271=1,"DERS",IF(DT271&gt;1,"ÇAKIŞMA")))</f>
        <v>BOŞ</v>
      </c>
    </row>
    <row r="275" spans="1:124" ht="23.1" customHeight="1" thickBot="1" x14ac:dyDescent="0.3">
      <c r="A275" s="68"/>
      <c r="B275" s="79"/>
      <c r="C275" s="68"/>
      <c r="D275" s="79"/>
      <c r="E275" s="68"/>
      <c r="F275" s="79"/>
      <c r="G275" s="68"/>
      <c r="H275" s="79"/>
      <c r="I275" s="68"/>
      <c r="J275" s="79"/>
      <c r="K275" s="68"/>
      <c r="M275" s="64"/>
      <c r="N275" s="59"/>
      <c r="O275" s="59"/>
      <c r="P275" s="59"/>
      <c r="Q275" s="59"/>
      <c r="R275" s="59"/>
    </row>
    <row r="276" spans="1:124" ht="23.1" customHeight="1" thickBot="1" x14ac:dyDescent="0.3">
      <c r="A276" s="166"/>
      <c r="B276" s="166"/>
      <c r="C276" s="166"/>
      <c r="D276" s="166"/>
      <c r="E276" s="166"/>
      <c r="F276" s="167"/>
      <c r="G276" s="167"/>
      <c r="H276" s="167"/>
      <c r="I276" s="168"/>
      <c r="J276" s="168"/>
      <c r="K276" s="168"/>
      <c r="M276" s="61"/>
      <c r="N276" s="169" t="s">
        <v>11</v>
      </c>
      <c r="O276" s="169"/>
      <c r="P276" s="169"/>
      <c r="Q276" s="169"/>
      <c r="R276" s="169"/>
      <c r="DL276" s="36">
        <f>A276</f>
        <v>0</v>
      </c>
      <c r="DM276" s="35"/>
      <c r="DN276" s="35"/>
      <c r="DO276" s="35"/>
      <c r="DP276" s="35"/>
      <c r="DQ276" s="152">
        <f>I276</f>
        <v>0</v>
      </c>
      <c r="DR276" s="152"/>
      <c r="DS276" s="152"/>
      <c r="DT276" s="153"/>
    </row>
    <row r="277" spans="1:124" ht="23.1" customHeight="1" thickBot="1" x14ac:dyDescent="0.3">
      <c r="A277" s="69"/>
      <c r="B277" s="170"/>
      <c r="C277" s="171"/>
      <c r="D277" s="170"/>
      <c r="E277" s="171"/>
      <c r="F277" s="170"/>
      <c r="G277" s="171"/>
      <c r="H277" s="170"/>
      <c r="I277" s="171"/>
      <c r="J277" s="170"/>
      <c r="K277" s="171"/>
      <c r="M277" s="62" t="s">
        <v>0</v>
      </c>
      <c r="N277" s="53" t="s">
        <v>6</v>
      </c>
      <c r="O277" s="53" t="s">
        <v>7</v>
      </c>
      <c r="P277" s="53" t="s">
        <v>8</v>
      </c>
      <c r="Q277" s="53" t="s">
        <v>9</v>
      </c>
      <c r="R277" s="54" t="s">
        <v>10</v>
      </c>
      <c r="DL277" s="38" t="s">
        <v>14</v>
      </c>
      <c r="DM277" s="26">
        <v>8</v>
      </c>
      <c r="DN277" s="25">
        <v>9</v>
      </c>
      <c r="DO277" s="25">
        <v>10</v>
      </c>
      <c r="DP277" s="25">
        <v>11</v>
      </c>
      <c r="DQ277" s="25">
        <v>13</v>
      </c>
      <c r="DR277" s="25">
        <v>14</v>
      </c>
      <c r="DS277" s="25">
        <v>15</v>
      </c>
      <c r="DT277" s="27">
        <v>16</v>
      </c>
    </row>
    <row r="278" spans="1:124" ht="23.1" customHeight="1" thickBot="1" x14ac:dyDescent="0.3">
      <c r="A278" s="78"/>
      <c r="B278" s="14"/>
      <c r="C278" s="15"/>
      <c r="D278" s="14"/>
      <c r="E278" s="15"/>
      <c r="F278" s="14"/>
      <c r="G278" s="15"/>
      <c r="H278" s="14"/>
      <c r="I278" s="15"/>
      <c r="J278" s="14"/>
      <c r="K278" s="15"/>
      <c r="M278" s="63">
        <f t="shared" ref="M278:M285" si="139">A278</f>
        <v>0</v>
      </c>
      <c r="N278" s="55" t="str">
        <f>IF(DM278=0,"BOŞ",IF(DM278=1,"DERS",IF(DM278&gt;1,"ÇAKIŞMA")))</f>
        <v>BOŞ</v>
      </c>
      <c r="O278" s="55" t="str">
        <f>IF(DM279=0,"BOŞ",IF(DM279=1,"DERS",IF(DM279&gt;1,"ÇAKIŞMA")))</f>
        <v>BOŞ</v>
      </c>
      <c r="P278" s="55" t="str">
        <f>IF(DM280=0,"BOŞ",IF(DM280=1,"DERS",IF(DM280&gt;1,"ÇAKIŞMA")))</f>
        <v>BOŞ</v>
      </c>
      <c r="Q278" s="55" t="str">
        <f>IF(DM281=0,"BOŞ",IF(DM281=1,"DERS",IF(DM281&gt;1,"ÇAKIŞMA")))</f>
        <v>BOŞ</v>
      </c>
      <c r="R278" s="56" t="str">
        <f>IF(DM282=0,"BOŞ",IF(DM282=1,"DERS",IF(DM282&gt;1,"ÇAKIŞMA")))</f>
        <v>BOŞ</v>
      </c>
      <c r="DL278" s="39" t="s">
        <v>13</v>
      </c>
      <c r="DM278" s="28">
        <f>IFERROR(VLOOKUP(C278,$T$3:$AH$60,2,0),0)</f>
        <v>0</v>
      </c>
      <c r="DN278" s="28">
        <f>IFERROR(VLOOKUP(C279,$T$3:$AH$60,3,0),0)</f>
        <v>0</v>
      </c>
      <c r="DO278" s="28">
        <f>IFERROR(VLOOKUP(C280,$T$3:$AH$60,4,0),0)</f>
        <v>0</v>
      </c>
      <c r="DP278" s="28">
        <f>IFERROR(VLOOKUP(C281,$T$3:$AH$60,5,0),0)</f>
        <v>0</v>
      </c>
      <c r="DQ278" s="28">
        <f>IFERROR(VLOOKUP(C282,$T$3:$AH$60,6,0),0)</f>
        <v>0</v>
      </c>
      <c r="DR278" s="28">
        <f>IFERROR(VLOOKUP(C283,$T$3:$AH$60,7,0),0)</f>
        <v>0</v>
      </c>
      <c r="DS278" s="28">
        <f>IFERROR(VLOOKUP(C284,$T$3:$AH$60,8,0),0)</f>
        <v>0</v>
      </c>
      <c r="DT278" s="37">
        <f>IFERROR(VLOOKUP(C285,$T$3:$AH$60,9,0),0)</f>
        <v>0</v>
      </c>
    </row>
    <row r="279" spans="1:124" ht="23.1" customHeight="1" thickBot="1" x14ac:dyDescent="0.3">
      <c r="A279" s="78"/>
      <c r="B279" s="14"/>
      <c r="C279" s="15"/>
      <c r="D279" s="14"/>
      <c r="E279" s="15"/>
      <c r="F279" s="14"/>
      <c r="G279" s="15"/>
      <c r="H279" s="14"/>
      <c r="I279" s="15"/>
      <c r="J279" s="14"/>
      <c r="K279" s="15"/>
      <c r="M279" s="63">
        <f t="shared" si="139"/>
        <v>0</v>
      </c>
      <c r="N279" s="55" t="str">
        <f>IF(DN278=0,"BOŞ",IF(DN278=1,"DERS",IF(DN278&gt;1,"ÇAKIŞMA")))</f>
        <v>BOŞ</v>
      </c>
      <c r="O279" s="55" t="str">
        <f>IF(DN279=0,"BOŞ",IF(DN279=1,"DERS",IF(DN279&gt;1,"ÇAKIŞMA")))</f>
        <v>BOŞ</v>
      </c>
      <c r="P279" s="55" t="str">
        <f>IF(DN280=0,"BOŞ",IF(DN280=1,"DERS",IF(DN280&gt;1,"ÇAKIŞMA")))</f>
        <v>BOŞ</v>
      </c>
      <c r="Q279" s="55" t="str">
        <f>IF(DN281=0,"BOŞ",IF(DN281=1,"DERS",IF(DN281&gt;1,"ÇAKIŞMA")))</f>
        <v>BOŞ</v>
      </c>
      <c r="R279" s="56" t="str">
        <f>IF(DN282=0,"BOŞ",IF(DN282=1,"DERS",IF(DN282&gt;1,"ÇAKIŞMA")))</f>
        <v>BOŞ</v>
      </c>
      <c r="DL279" s="39" t="s">
        <v>7</v>
      </c>
      <c r="DM279" s="28">
        <f>IFERROR(VLOOKUP(E278,$AJ$3:$AX$60,2,0),0)</f>
        <v>0</v>
      </c>
      <c r="DN279" s="28">
        <f>IFERROR(VLOOKUP(E279,$AJ$3:$AX$60,3,0),0)</f>
        <v>0</v>
      </c>
      <c r="DO279" s="28">
        <f>IFERROR(VLOOKUP(E280,$AJ$3:$AX$60,4,0),0)</f>
        <v>0</v>
      </c>
      <c r="DP279" s="28">
        <f>IFERROR(VLOOKUP(E281,$AJ$3:$AX$60,5,0),0)</f>
        <v>0</v>
      </c>
      <c r="DQ279" s="28">
        <f>IFERROR(VLOOKUP(E282,$AJ$3:$AX$60,6,0),0)</f>
        <v>0</v>
      </c>
      <c r="DR279" s="28">
        <f>IFERROR(VLOOKUP(E283,$AJ$3:$AX$60,7,0),0)</f>
        <v>0</v>
      </c>
      <c r="DS279" s="28">
        <f>IFERROR(VLOOKUP(E284,$AJ$3:$AX$60,8,0),0)</f>
        <v>0</v>
      </c>
      <c r="DT279" s="37">
        <f>IFERROR(VLOOKUP(E285,$AJ$3:$AX$60,9,0),0)</f>
        <v>0</v>
      </c>
    </row>
    <row r="280" spans="1:124" ht="23.1" customHeight="1" thickBot="1" x14ac:dyDescent="0.3">
      <c r="A280" s="78"/>
      <c r="B280" s="14"/>
      <c r="C280" s="15"/>
      <c r="D280" s="14"/>
      <c r="E280" s="15"/>
      <c r="F280" s="14"/>
      <c r="G280" s="15"/>
      <c r="H280" s="14"/>
      <c r="I280" s="15"/>
      <c r="J280" s="14"/>
      <c r="K280" s="15"/>
      <c r="M280" s="63">
        <f t="shared" si="139"/>
        <v>0</v>
      </c>
      <c r="N280" s="55" t="str">
        <f>IF(DO278=0,"BOŞ",IF(DO278=1,"DERS",IF(DO278&gt;1,"ÇAKIŞMA")))</f>
        <v>BOŞ</v>
      </c>
      <c r="O280" s="55" t="str">
        <f>IF(DO279=0,"BOŞ",IF(DO279=1,"DERS",IF(DO279&gt;1,"ÇAKIŞMA")))</f>
        <v>BOŞ</v>
      </c>
      <c r="P280" s="55" t="str">
        <f>IF(DO280=0,"BOŞ",IF(DO280=1,"DERS",IF(DO280&gt;1,"ÇAKIŞMA")))</f>
        <v>BOŞ</v>
      </c>
      <c r="Q280" s="55" t="str">
        <f>IF(DO281=0,"BOŞ",IF(DO281=1,"DERS",IF(DO281&gt;1,"ÇAKIŞMA")))</f>
        <v>BOŞ</v>
      </c>
      <c r="R280" s="56" t="str">
        <f>IF(DO282=0,"BOŞ",IF(DO282=1,"DERS",IF(DO282&gt;1,"ÇAKIŞMA")))</f>
        <v>BOŞ</v>
      </c>
      <c r="DL280" s="39" t="s">
        <v>8</v>
      </c>
      <c r="DM280" s="28">
        <f>IFERROR(VLOOKUP(G278,$AZ$3:$BN$60,2,0),0)</f>
        <v>0</v>
      </c>
      <c r="DN280" s="29">
        <f>IFERROR(VLOOKUP(G279,$AZ$3:$BN$60,3,0),0)</f>
        <v>0</v>
      </c>
      <c r="DO280" s="29">
        <f>IFERROR(VLOOKUP(G280,$AZ$3:$BN$60,4,0),0)</f>
        <v>0</v>
      </c>
      <c r="DP280" s="29">
        <f>IFERROR(VLOOKUP(G281,$AZ$3:$BN$60,5,0),0)</f>
        <v>0</v>
      </c>
      <c r="DQ280" s="29">
        <f>IFERROR(VLOOKUP(G282,$AZ$3:$BN$60,6,0),0)</f>
        <v>0</v>
      </c>
      <c r="DR280" s="29">
        <f>IFERROR(VLOOKUP(G283,$AZ$3:$BN$60,7,0),0)</f>
        <v>0</v>
      </c>
      <c r="DS280" s="29">
        <f>IFERROR(VLOOKUP(G284,$AZ$3:$BN$60,8,0),0)</f>
        <v>0</v>
      </c>
      <c r="DT280" s="33">
        <f>IFERROR(VLOOKUP(G285,$AZ$3:$BN$60,9,0),0)</f>
        <v>0</v>
      </c>
    </row>
    <row r="281" spans="1:124" ht="23.1" customHeight="1" thickBot="1" x14ac:dyDescent="0.3">
      <c r="A281" s="78"/>
      <c r="B281" s="14"/>
      <c r="C281" s="15"/>
      <c r="D281" s="14"/>
      <c r="E281" s="15"/>
      <c r="F281" s="14"/>
      <c r="G281" s="15"/>
      <c r="H281" s="14"/>
      <c r="I281" s="15"/>
      <c r="J281" s="14"/>
      <c r="K281" s="15"/>
      <c r="M281" s="63">
        <f t="shared" si="139"/>
        <v>0</v>
      </c>
      <c r="N281" s="55" t="str">
        <f>IF(DP278=0,"BOŞ",IF(DP278=1,"DERS",IF(DP278&gt;1,"ÇAKIŞMA")))</f>
        <v>BOŞ</v>
      </c>
      <c r="O281" s="55" t="str">
        <f>IF(DP279=0,"BOŞ",IF(DP279=1,"DERS",IF(DP279&gt;1,"ÇAKIŞMA")))</f>
        <v>BOŞ</v>
      </c>
      <c r="P281" s="55" t="str">
        <f>IF(DP280=0,"BOŞ",IF(DP280=1,"DERS",IF(DP280&gt;1,"ÇAKIŞMA")))</f>
        <v>BOŞ</v>
      </c>
      <c r="Q281" s="55" t="str">
        <f>IF(DP281=0,"BOŞ",IF(DP281=1,"DERS",IF(DP281&gt;1,"ÇAKIŞMA")))</f>
        <v>BOŞ</v>
      </c>
      <c r="R281" s="56" t="str">
        <f>IF(DP282=0,"BOŞ",IF(DP282=1,"DERS",IF(DP282&gt;1,"ÇAKIŞMA")))</f>
        <v>BOŞ</v>
      </c>
      <c r="DL281" s="39" t="s">
        <v>9</v>
      </c>
      <c r="DM281" s="28">
        <f>IFERROR(VLOOKUP(I278,$BP$3:$CD$60,2,0),0)</f>
        <v>0</v>
      </c>
      <c r="DN281" s="29">
        <f>IFERROR(VLOOKUP(I279,$BP$3:$CD$60,3,0),0)</f>
        <v>0</v>
      </c>
      <c r="DO281" s="29">
        <f>IFERROR(VLOOKUP(I280,$BP$3:$CD$60,4,0),0)</f>
        <v>0</v>
      </c>
      <c r="DP281" s="29">
        <f>IFERROR(VLOOKUP(I281,$BP$3:$CD$60,5,0),0)</f>
        <v>0</v>
      </c>
      <c r="DQ281" s="29">
        <f>IFERROR(VLOOKUP(I282,$BP$3:$CD$60,6,0),0)</f>
        <v>0</v>
      </c>
      <c r="DR281" s="29">
        <f>IFERROR(VLOOKUP(I283,$BP$3:$CD$60,7,0),0)</f>
        <v>0</v>
      </c>
      <c r="DS281" s="29">
        <f>IFERROR(VLOOKUP(I284,$BP$3:$CD$60,8,0),0)</f>
        <v>0</v>
      </c>
      <c r="DT281" s="33">
        <f>IFERROR(VLOOKUP(I285,$BP$3:$CD$60,9,0),0)</f>
        <v>0</v>
      </c>
    </row>
    <row r="282" spans="1:124" ht="23.1" customHeight="1" thickBot="1" x14ac:dyDescent="0.3">
      <c r="A282" s="78"/>
      <c r="B282" s="14"/>
      <c r="C282" s="15"/>
      <c r="D282" s="14"/>
      <c r="E282" s="15"/>
      <c r="F282" s="14"/>
      <c r="G282" s="15"/>
      <c r="H282" s="14"/>
      <c r="I282" s="15"/>
      <c r="J282" s="14"/>
      <c r="K282" s="15"/>
      <c r="M282" s="63">
        <f t="shared" si="139"/>
        <v>0</v>
      </c>
      <c r="N282" s="55" t="str">
        <f>IF(DQ278=0,"BOŞ",IF(DQ278=1,"DERS",IF(DQ278&gt;1,"ÇAKIŞMA")))</f>
        <v>BOŞ</v>
      </c>
      <c r="O282" s="55" t="str">
        <f>IF(DQ279=0,"BOŞ",IF(DQ279=1,"DERS",IF(DQ279&gt;1,"ÇAKIŞMA")))</f>
        <v>BOŞ</v>
      </c>
      <c r="P282" s="55" t="str">
        <f>IF(DQ280=0,"BOŞ",IF(DQ280=1,"DERS",IF(DQ280&gt;1,"ÇAKIŞMA")))</f>
        <v>BOŞ</v>
      </c>
      <c r="Q282" s="55" t="str">
        <f>IF(DQ281=0,"BOŞ",IF(DQ281=1,"DERS",IF(DQ281&gt;1,"ÇAKIŞMA")))</f>
        <v>BOŞ</v>
      </c>
      <c r="R282" s="56" t="str">
        <f>IF(DQ282=0,"BOŞ",IF(DQ282=1,"DERS",IF(DQ282&gt;1,"ÇAKIŞMA")))</f>
        <v>BOŞ</v>
      </c>
      <c r="DL282" s="40" t="s">
        <v>10</v>
      </c>
      <c r="DM282" s="30">
        <f>IFERROR(VLOOKUP(K278,$CF$3:$CT$60,2,0),0)</f>
        <v>0</v>
      </c>
      <c r="DN282" s="31">
        <f>IFERROR(VLOOKUP(K279,$CF$3:$CT$60,3,0),0)</f>
        <v>0</v>
      </c>
      <c r="DO282" s="31">
        <f>IFERROR(VLOOKUP(K280,$CF$3:$CT$60,4,0),0)</f>
        <v>0</v>
      </c>
      <c r="DP282" s="31">
        <f>IFERROR(VLOOKUP(K281,$CF$3:$CT$60,5,0),0)</f>
        <v>0</v>
      </c>
      <c r="DQ282" s="31">
        <f>IFERROR(VLOOKUP(K282,$CF$3:$CT$60,6,0),0)</f>
        <v>0</v>
      </c>
      <c r="DR282" s="31">
        <f>IFERROR(VLOOKUP(K283,$CF$3:$CT$60,7,0),0)</f>
        <v>0</v>
      </c>
      <c r="DS282" s="31">
        <f>IFERROR(VLOOKUP(K284,$CF$3:$CT$60,8,0),0)</f>
        <v>0</v>
      </c>
      <c r="DT282" s="34">
        <f>IFERROR(VLOOKUP(K285,$CF$3:$CT$60,9,0),0)</f>
        <v>0</v>
      </c>
    </row>
    <row r="283" spans="1:124" ht="23.1" customHeight="1" thickBot="1" x14ac:dyDescent="0.3">
      <c r="A283" s="78"/>
      <c r="B283" s="14"/>
      <c r="C283" s="15"/>
      <c r="D283" s="14"/>
      <c r="E283" s="15"/>
      <c r="F283" s="14"/>
      <c r="G283" s="15"/>
      <c r="H283" s="14"/>
      <c r="I283" s="15"/>
      <c r="J283" s="14"/>
      <c r="K283" s="15"/>
      <c r="M283" s="63">
        <f t="shared" si="139"/>
        <v>0</v>
      </c>
      <c r="N283" s="55" t="str">
        <f>IF(DR278=0,"BOŞ",IF(DR278=1,"DERS",IF(DR278&gt;1,"ÇAKIŞMA")))</f>
        <v>BOŞ</v>
      </c>
      <c r="O283" s="55" t="str">
        <f>IF(DR279=0,"BOŞ",IF(DR279=1,"DERS",IF(DR279&gt;1,"ÇAKIŞMA")))</f>
        <v>BOŞ</v>
      </c>
      <c r="P283" s="55" t="str">
        <f>IF(DR280=0,"BOŞ",IF(DR280=1,"DERS",IF(DR280&gt;1,"ÇAKIŞMA")))</f>
        <v>BOŞ</v>
      </c>
      <c r="Q283" s="55" t="str">
        <f>IF(DR281=0,"BOŞ",IF(DR281=1,"DERS",IF(DR281&gt;1,"ÇAKIŞMA")))</f>
        <v>BOŞ</v>
      </c>
      <c r="R283" s="56" t="str">
        <f>IF(DR282=0,"BOŞ",IF(DR282=1,"DERS",IF(DR282&gt;1,"ÇAKIŞMA")))</f>
        <v>BOŞ</v>
      </c>
    </row>
    <row r="284" spans="1:124" ht="23.1" customHeight="1" thickBot="1" x14ac:dyDescent="0.3">
      <c r="A284" s="78"/>
      <c r="B284" s="14"/>
      <c r="C284" s="15"/>
      <c r="D284" s="14"/>
      <c r="E284" s="15"/>
      <c r="F284" s="14"/>
      <c r="G284" s="15"/>
      <c r="H284" s="14"/>
      <c r="I284" s="15"/>
      <c r="J284" s="14"/>
      <c r="K284" s="15"/>
      <c r="M284" s="63">
        <f t="shared" si="139"/>
        <v>0</v>
      </c>
      <c r="N284" s="55" t="str">
        <f>IF(DS278=0,"BOŞ",IF(DS278=1,"DERS",IF(DS278&gt;1,"ÇAKIŞMA")))</f>
        <v>BOŞ</v>
      </c>
      <c r="O284" s="55" t="str">
        <f>IF(DS279=0,"BOŞ",IF(DS279=1,"DERS",IF(DS279&gt;1,"ÇAKIŞMA")))</f>
        <v>BOŞ</v>
      </c>
      <c r="P284" s="55" t="str">
        <f>IF(DS280=0,"BOŞ",IF(DS280=1,"DERS",IF(DS280&gt;1,"ÇAKIŞMA")))</f>
        <v>BOŞ</v>
      </c>
      <c r="Q284" s="55" t="str">
        <f>IF(DS281=0,"BOŞ",IF(DS281=1,"DERS",IF(DS281&gt;1,"ÇAKIŞMA")))</f>
        <v>BOŞ</v>
      </c>
      <c r="R284" s="56" t="str">
        <f>IF(DS282=0,"BOŞ",IF(DS282=1,"DERS",IF(DS282&gt;1,"ÇAKIŞMA")))</f>
        <v>BOŞ</v>
      </c>
    </row>
    <row r="285" spans="1:124" ht="23.1" customHeight="1" thickBot="1" x14ac:dyDescent="0.3">
      <c r="A285" s="70"/>
      <c r="B285" s="16"/>
      <c r="C285" s="17"/>
      <c r="D285" s="16"/>
      <c r="E285" s="17"/>
      <c r="F285" s="16"/>
      <c r="G285" s="17"/>
      <c r="H285" s="16"/>
      <c r="I285" s="17"/>
      <c r="J285" s="16"/>
      <c r="K285" s="17"/>
      <c r="M285" s="83">
        <f t="shared" si="139"/>
        <v>0</v>
      </c>
      <c r="N285" s="57" t="str">
        <f>IF(DT278=0,"BOŞ",IF(DT278=1,"DERS",IF(DT278&gt;1,"ÇAKIŞMA")))</f>
        <v>BOŞ</v>
      </c>
      <c r="O285" s="57" t="str">
        <f>IF(DT279=0,"BOŞ",IF(DT279=1,"DERS",IF(DT279&gt;1,"ÇAKIŞMA")))</f>
        <v>BOŞ</v>
      </c>
      <c r="P285" s="57" t="str">
        <f>IF(DT280=0,"BOŞ",IF(DT280=1,"DERS",IF(DT280&gt;1,"ÇAKIŞMA")))</f>
        <v>BOŞ</v>
      </c>
      <c r="Q285" s="57" t="str">
        <f>IF(DT281=0,"BOŞ",IF(DT281=1,"DERS",IF(DT281&gt;1,"ÇAKIŞMA")))</f>
        <v>BOŞ</v>
      </c>
      <c r="R285" s="58" t="str">
        <f>IF(DT282=0,"BOŞ",IF(DT282=1,"DERS",IF(DT282&gt;1,"ÇAKIŞMA")))</f>
        <v>BOŞ</v>
      </c>
    </row>
    <row r="286" spans="1:124" ht="23.1" customHeight="1" thickBot="1" x14ac:dyDescent="0.3">
      <c r="A286" s="68"/>
      <c r="B286" s="79"/>
      <c r="C286" s="68"/>
      <c r="D286" s="79"/>
      <c r="E286" s="68"/>
      <c r="F286" s="79"/>
      <c r="G286" s="68"/>
      <c r="H286" s="79"/>
      <c r="I286" s="68"/>
      <c r="J286" s="79"/>
      <c r="K286" s="68"/>
      <c r="M286" s="64"/>
      <c r="N286" s="59"/>
      <c r="O286" s="59"/>
      <c r="P286" s="59"/>
      <c r="Q286" s="59"/>
      <c r="R286" s="59"/>
    </row>
    <row r="287" spans="1:124" ht="23.1" customHeight="1" thickBot="1" x14ac:dyDescent="0.3">
      <c r="A287" s="166"/>
      <c r="B287" s="166"/>
      <c r="C287" s="166"/>
      <c r="D287" s="166"/>
      <c r="E287" s="166"/>
      <c r="F287" s="167"/>
      <c r="G287" s="167"/>
      <c r="H287" s="167"/>
      <c r="I287" s="168"/>
      <c r="J287" s="168"/>
      <c r="K287" s="168"/>
      <c r="M287" s="61"/>
      <c r="N287" s="169" t="s">
        <v>11</v>
      </c>
      <c r="O287" s="169"/>
      <c r="P287" s="169"/>
      <c r="Q287" s="169"/>
      <c r="R287" s="169"/>
      <c r="DL287" s="36">
        <f>A287</f>
        <v>0</v>
      </c>
      <c r="DM287" s="35"/>
      <c r="DN287" s="35"/>
      <c r="DO287" s="35"/>
      <c r="DP287" s="35"/>
      <c r="DQ287" s="152">
        <f>I287</f>
        <v>0</v>
      </c>
      <c r="DR287" s="152"/>
      <c r="DS287" s="152"/>
      <c r="DT287" s="153"/>
    </row>
    <row r="288" spans="1:124" ht="23.1" customHeight="1" thickBot="1" x14ac:dyDescent="0.3">
      <c r="A288" s="69"/>
      <c r="B288" s="170"/>
      <c r="C288" s="171"/>
      <c r="D288" s="170"/>
      <c r="E288" s="171"/>
      <c r="F288" s="170"/>
      <c r="G288" s="171"/>
      <c r="H288" s="170"/>
      <c r="I288" s="171"/>
      <c r="J288" s="170"/>
      <c r="K288" s="171"/>
      <c r="M288" s="62" t="s">
        <v>0</v>
      </c>
      <c r="N288" s="53" t="s">
        <v>6</v>
      </c>
      <c r="O288" s="53" t="s">
        <v>7</v>
      </c>
      <c r="P288" s="53" t="s">
        <v>8</v>
      </c>
      <c r="Q288" s="53" t="s">
        <v>9</v>
      </c>
      <c r="R288" s="54" t="s">
        <v>10</v>
      </c>
      <c r="DL288" s="38" t="s">
        <v>14</v>
      </c>
      <c r="DM288" s="26">
        <v>8</v>
      </c>
      <c r="DN288" s="25">
        <v>9</v>
      </c>
      <c r="DO288" s="25">
        <v>10</v>
      </c>
      <c r="DP288" s="25">
        <v>11</v>
      </c>
      <c r="DQ288" s="25">
        <v>13</v>
      </c>
      <c r="DR288" s="25">
        <v>14</v>
      </c>
      <c r="DS288" s="25">
        <v>15</v>
      </c>
      <c r="DT288" s="27">
        <v>16</v>
      </c>
    </row>
    <row r="289" spans="1:124" ht="23.1" customHeight="1" thickBot="1" x14ac:dyDescent="0.3">
      <c r="A289" s="78"/>
      <c r="B289" s="14"/>
      <c r="C289" s="15"/>
      <c r="D289" s="14"/>
      <c r="E289" s="15"/>
      <c r="F289" s="14"/>
      <c r="G289" s="15"/>
      <c r="H289" s="14"/>
      <c r="I289" s="15"/>
      <c r="J289" s="14"/>
      <c r="K289" s="15"/>
      <c r="M289" s="63">
        <f t="shared" ref="M289:M296" si="140">A289</f>
        <v>0</v>
      </c>
      <c r="N289" s="55" t="str">
        <f>IF(DM289=0,"BOŞ",IF(DM289=1,"DERS",IF(DM289&gt;1,"ÇAKIŞMA")))</f>
        <v>BOŞ</v>
      </c>
      <c r="O289" s="55" t="str">
        <f>IF(DM290=0,"BOŞ",IF(DM290=1,"DERS",IF(DM290&gt;1,"ÇAKIŞMA")))</f>
        <v>BOŞ</v>
      </c>
      <c r="P289" s="55" t="str">
        <f>IF(DM291=0,"BOŞ",IF(DM291=1,"DERS",IF(DM291&gt;1,"ÇAKIŞMA")))</f>
        <v>BOŞ</v>
      </c>
      <c r="Q289" s="55" t="str">
        <f>IF(DM292=0,"BOŞ",IF(DM292=1,"DERS",IF(DM292&gt;1,"ÇAKIŞMA")))</f>
        <v>BOŞ</v>
      </c>
      <c r="R289" s="56" t="str">
        <f>IF(DM293=0,"BOŞ",IF(DM293=1,"DERS",IF(DM293&gt;1,"ÇAKIŞMA")))</f>
        <v>BOŞ</v>
      </c>
      <c r="DL289" s="39" t="s">
        <v>13</v>
      </c>
      <c r="DM289" s="28">
        <f>IFERROR(VLOOKUP(C289,$T$3:$AH$60,2,0),0)</f>
        <v>0</v>
      </c>
      <c r="DN289" s="28">
        <f>IFERROR(VLOOKUP(C290,$T$3:$AH$60,3,0),0)</f>
        <v>0</v>
      </c>
      <c r="DO289" s="28">
        <f>IFERROR(VLOOKUP(C291,$T$3:$AH$60,4,0),0)</f>
        <v>0</v>
      </c>
      <c r="DP289" s="28">
        <f>IFERROR(VLOOKUP(C292,$T$3:$AH$60,5,0),0)</f>
        <v>0</v>
      </c>
      <c r="DQ289" s="28">
        <f>IFERROR(VLOOKUP(C293,$T$3:$AH$60,6,0),0)</f>
        <v>0</v>
      </c>
      <c r="DR289" s="28">
        <f>IFERROR(VLOOKUP(C294,$T$3:$AH$60,7,0),0)</f>
        <v>0</v>
      </c>
      <c r="DS289" s="28">
        <f>IFERROR(VLOOKUP(C295,$T$3:$AH$60,8,0),0)</f>
        <v>0</v>
      </c>
      <c r="DT289" s="37">
        <f>IFERROR(VLOOKUP(C296,$T$3:$AH$60,9,0),0)</f>
        <v>0</v>
      </c>
    </row>
    <row r="290" spans="1:124" ht="23.1" customHeight="1" thickBot="1" x14ac:dyDescent="0.3">
      <c r="A290" s="78"/>
      <c r="B290" s="14"/>
      <c r="C290" s="15"/>
      <c r="D290" s="14"/>
      <c r="E290" s="15"/>
      <c r="F290" s="14"/>
      <c r="G290" s="15"/>
      <c r="H290" s="14"/>
      <c r="I290" s="15"/>
      <c r="J290" s="14"/>
      <c r="K290" s="15"/>
      <c r="M290" s="63">
        <f t="shared" si="140"/>
        <v>0</v>
      </c>
      <c r="N290" s="55" t="str">
        <f>IF(DN289=0,"BOŞ",IF(DN289=1,"DERS",IF(DN289&gt;1,"ÇAKIŞMA")))</f>
        <v>BOŞ</v>
      </c>
      <c r="O290" s="55" t="str">
        <f>IF(DN290=0,"BOŞ",IF(DN290=1,"DERS",IF(DN290&gt;1,"ÇAKIŞMA")))</f>
        <v>BOŞ</v>
      </c>
      <c r="P290" s="55" t="str">
        <f>IF(DN291=0,"BOŞ",IF(DN291=1,"DERS",IF(DN291&gt;1,"ÇAKIŞMA")))</f>
        <v>BOŞ</v>
      </c>
      <c r="Q290" s="55" t="str">
        <f>IF(DN292=0,"BOŞ",IF(DN292=1,"DERS",IF(DN292&gt;1,"ÇAKIŞMA")))</f>
        <v>BOŞ</v>
      </c>
      <c r="R290" s="56" t="str">
        <f>IF(DN293=0,"BOŞ",IF(DN293=1,"DERS",IF(DN293&gt;1,"ÇAKIŞMA")))</f>
        <v>BOŞ</v>
      </c>
      <c r="DL290" s="39" t="s">
        <v>7</v>
      </c>
      <c r="DM290" s="28">
        <f>IFERROR(VLOOKUP(E289,$AJ$3:$AX$60,2,0),0)</f>
        <v>0</v>
      </c>
      <c r="DN290" s="28">
        <f>IFERROR(VLOOKUP(E290,$AJ$3:$AX$60,3,0),0)</f>
        <v>0</v>
      </c>
      <c r="DO290" s="28">
        <f>IFERROR(VLOOKUP(E291,$AJ$3:$AX$60,4,0),0)</f>
        <v>0</v>
      </c>
      <c r="DP290" s="28">
        <f>IFERROR(VLOOKUP(E292,$AJ$3:$AX$60,5,0),0)</f>
        <v>0</v>
      </c>
      <c r="DQ290" s="28">
        <f>IFERROR(VLOOKUP(E293,$AJ$3:$AX$60,6,0),0)</f>
        <v>0</v>
      </c>
      <c r="DR290" s="28">
        <f>IFERROR(VLOOKUP(E294,$AJ$3:$AX$60,7,0),0)</f>
        <v>0</v>
      </c>
      <c r="DS290" s="28">
        <f>IFERROR(VLOOKUP(E295,$AJ$3:$AX$60,8,0),0)</f>
        <v>0</v>
      </c>
      <c r="DT290" s="37">
        <f>IFERROR(VLOOKUP(E296,$AJ$3:$AX$60,9,0),0)</f>
        <v>0</v>
      </c>
    </row>
    <row r="291" spans="1:124" ht="23.1" customHeight="1" thickBot="1" x14ac:dyDescent="0.3">
      <c r="A291" s="78"/>
      <c r="B291" s="14"/>
      <c r="C291" s="15"/>
      <c r="D291" s="14"/>
      <c r="E291" s="15"/>
      <c r="F291" s="14"/>
      <c r="G291" s="15"/>
      <c r="H291" s="14"/>
      <c r="I291" s="15"/>
      <c r="J291" s="14"/>
      <c r="K291" s="15"/>
      <c r="M291" s="63">
        <f t="shared" si="140"/>
        <v>0</v>
      </c>
      <c r="N291" s="55" t="str">
        <f>IF(DO289=0,"BOŞ",IF(DO289=1,"DERS",IF(DO289&gt;1,"ÇAKIŞMA")))</f>
        <v>BOŞ</v>
      </c>
      <c r="O291" s="55" t="str">
        <f>IF(DO290=0,"BOŞ",IF(DO290=1,"DERS",IF(DO290&gt;1,"ÇAKIŞMA")))</f>
        <v>BOŞ</v>
      </c>
      <c r="P291" s="55" t="str">
        <f>IF(DO291=0,"BOŞ",IF(DO291=1,"DERS",IF(DO291&gt;1,"ÇAKIŞMA")))</f>
        <v>BOŞ</v>
      </c>
      <c r="Q291" s="55" t="str">
        <f>IF(DO292=0,"BOŞ",IF(DO292=1,"DERS",IF(DO292&gt;1,"ÇAKIŞMA")))</f>
        <v>BOŞ</v>
      </c>
      <c r="R291" s="56" t="str">
        <f>IF(DO293=0,"BOŞ",IF(DO293=1,"DERS",IF(DO293&gt;1,"ÇAKIŞMA")))</f>
        <v>BOŞ</v>
      </c>
      <c r="DL291" s="39" t="s">
        <v>8</v>
      </c>
      <c r="DM291" s="28">
        <f>IFERROR(VLOOKUP(G289,$AZ$3:$BN$60,2,0),0)</f>
        <v>0</v>
      </c>
      <c r="DN291" s="29">
        <f>IFERROR(VLOOKUP(G290,$AZ$3:$BN$60,3,0),0)</f>
        <v>0</v>
      </c>
      <c r="DO291" s="29">
        <f>IFERROR(VLOOKUP(G291,$AZ$3:$BN$60,4,0),0)</f>
        <v>0</v>
      </c>
      <c r="DP291" s="29">
        <f>IFERROR(VLOOKUP(G292,$AZ$3:$BN$60,5,0),0)</f>
        <v>0</v>
      </c>
      <c r="DQ291" s="29">
        <f>IFERROR(VLOOKUP(G293,$AZ$3:$BN$60,6,0),0)</f>
        <v>0</v>
      </c>
      <c r="DR291" s="29">
        <f>IFERROR(VLOOKUP(G294,$AZ$3:$BN$60,7,0),0)</f>
        <v>0</v>
      </c>
      <c r="DS291" s="29">
        <f>IFERROR(VLOOKUP(G295,$AZ$3:$BN$60,8,0),0)</f>
        <v>0</v>
      </c>
      <c r="DT291" s="33">
        <f>IFERROR(VLOOKUP(G296,$AZ$3:$BN$60,9,0),0)</f>
        <v>0</v>
      </c>
    </row>
    <row r="292" spans="1:124" ht="23.1" customHeight="1" thickBot="1" x14ac:dyDescent="0.3">
      <c r="A292" s="78"/>
      <c r="B292" s="14"/>
      <c r="C292" s="15"/>
      <c r="D292" s="14"/>
      <c r="E292" s="15"/>
      <c r="F292" s="14"/>
      <c r="G292" s="15"/>
      <c r="H292" s="14"/>
      <c r="I292" s="15"/>
      <c r="J292" s="14"/>
      <c r="K292" s="15"/>
      <c r="M292" s="63">
        <f t="shared" si="140"/>
        <v>0</v>
      </c>
      <c r="N292" s="55" t="str">
        <f>IF(DP289=0,"BOŞ",IF(DP289=1,"DERS",IF(DP289&gt;1,"ÇAKIŞMA")))</f>
        <v>BOŞ</v>
      </c>
      <c r="O292" s="55" t="str">
        <f>IF(DP290=0,"BOŞ",IF(DP290=1,"DERS",IF(DP290&gt;1,"ÇAKIŞMA")))</f>
        <v>BOŞ</v>
      </c>
      <c r="P292" s="55" t="str">
        <f>IF(DP291=0,"BOŞ",IF(DP291=1,"DERS",IF(DP291&gt;1,"ÇAKIŞMA")))</f>
        <v>BOŞ</v>
      </c>
      <c r="Q292" s="55" t="str">
        <f>IF(DP292=0,"BOŞ",IF(DP292=1,"DERS",IF(DP292&gt;1,"ÇAKIŞMA")))</f>
        <v>BOŞ</v>
      </c>
      <c r="R292" s="56" t="str">
        <f>IF(DP293=0,"BOŞ",IF(DP293=1,"DERS",IF(DP293&gt;1,"ÇAKIŞMA")))</f>
        <v>BOŞ</v>
      </c>
      <c r="DL292" s="39" t="s">
        <v>9</v>
      </c>
      <c r="DM292" s="28">
        <f>IFERROR(VLOOKUP(I289,$BP$3:$CD$60,2,0),0)</f>
        <v>0</v>
      </c>
      <c r="DN292" s="29">
        <f>IFERROR(VLOOKUP(I290,$BP$3:$CD$60,3,0),0)</f>
        <v>0</v>
      </c>
      <c r="DO292" s="29">
        <f>IFERROR(VLOOKUP(I291,$BP$3:$CD$60,4,0),0)</f>
        <v>0</v>
      </c>
      <c r="DP292" s="29">
        <f>IFERROR(VLOOKUP(I292,$BP$3:$CD$60,5,0),0)</f>
        <v>0</v>
      </c>
      <c r="DQ292" s="29">
        <f>IFERROR(VLOOKUP(I293,$BP$3:$CD$60,6,0),0)</f>
        <v>0</v>
      </c>
      <c r="DR292" s="29">
        <f>IFERROR(VLOOKUP(I294,$BP$3:$CD$60,7,0),0)</f>
        <v>0</v>
      </c>
      <c r="DS292" s="29">
        <f>IFERROR(VLOOKUP(I295,$BP$3:$CD$60,8,0),0)</f>
        <v>0</v>
      </c>
      <c r="DT292" s="33">
        <f>IFERROR(VLOOKUP(I296,$BP$3:$CD$60,9,0),0)</f>
        <v>0</v>
      </c>
    </row>
    <row r="293" spans="1:124" ht="23.1" customHeight="1" thickBot="1" x14ac:dyDescent="0.3">
      <c r="A293" s="78"/>
      <c r="B293" s="14"/>
      <c r="C293" s="15"/>
      <c r="D293" s="14"/>
      <c r="E293" s="15"/>
      <c r="F293" s="14"/>
      <c r="G293" s="15"/>
      <c r="H293" s="14"/>
      <c r="I293" s="15"/>
      <c r="J293" s="71"/>
      <c r="K293" s="109"/>
      <c r="M293" s="63">
        <f t="shared" si="140"/>
        <v>0</v>
      </c>
      <c r="N293" s="55" t="str">
        <f>IF(DQ289=0,"BOŞ",IF(DQ289=1,"DERS",IF(DQ289&gt;1,"ÇAKIŞMA")))</f>
        <v>BOŞ</v>
      </c>
      <c r="O293" s="55" t="str">
        <f>IF(DQ290=0,"BOŞ",IF(DQ290=1,"DERS",IF(DQ290&gt;1,"ÇAKIŞMA")))</f>
        <v>BOŞ</v>
      </c>
      <c r="P293" s="55" t="str">
        <f>IF(DQ291=0,"BOŞ",IF(DQ291=1,"DERS",IF(DQ291&gt;1,"ÇAKIŞMA")))</f>
        <v>BOŞ</v>
      </c>
      <c r="Q293" s="55" t="str">
        <f>IF(DQ292=0,"BOŞ",IF(DQ292=1,"DERS",IF(DQ292&gt;1,"ÇAKIŞMA")))</f>
        <v>BOŞ</v>
      </c>
      <c r="R293" s="56" t="str">
        <f>IF(DQ293=0,"BOŞ",IF(DQ293=1,"DERS",IF(DQ293&gt;1,"ÇAKIŞMA")))</f>
        <v>BOŞ</v>
      </c>
      <c r="DL293" s="40" t="s">
        <v>10</v>
      </c>
      <c r="DM293" s="30">
        <f>IFERROR(VLOOKUP(K289,$CF$3:$CT$60,2,0),0)</f>
        <v>0</v>
      </c>
      <c r="DN293" s="31">
        <f>IFERROR(VLOOKUP(K290,$CF$3:$CT$60,3,0),0)</f>
        <v>0</v>
      </c>
      <c r="DO293" s="31">
        <f>IFERROR(VLOOKUP(K291,$CF$3:$CT$60,4,0),0)</f>
        <v>0</v>
      </c>
      <c r="DP293" s="31">
        <f>IFERROR(VLOOKUP(K292,$CF$3:$CT$60,5,0),0)</f>
        <v>0</v>
      </c>
      <c r="DQ293" s="31">
        <f>IFERROR(VLOOKUP(K293,$CF$3:$CT$60,6,0),0)</f>
        <v>0</v>
      </c>
      <c r="DR293" s="31">
        <f>IFERROR(VLOOKUP(K294,$CF$3:$CT$60,7,0),0)</f>
        <v>0</v>
      </c>
      <c r="DS293" s="31">
        <f>IFERROR(VLOOKUP(K295,$CF$3:$CT$60,8,0),0)</f>
        <v>0</v>
      </c>
      <c r="DT293" s="34">
        <f>IFERROR(VLOOKUP(K296,$CF$3:$CT$60,9,0),0)</f>
        <v>0</v>
      </c>
    </row>
    <row r="294" spans="1:124" ht="23.1" customHeight="1" thickBot="1" x14ac:dyDescent="0.3">
      <c r="A294" s="78"/>
      <c r="B294" s="14"/>
      <c r="C294" s="15"/>
      <c r="D294" s="14"/>
      <c r="E294" s="15"/>
      <c r="F294" s="14"/>
      <c r="G294" s="15"/>
      <c r="H294" s="14"/>
      <c r="I294" s="15"/>
      <c r="J294" s="71"/>
      <c r="K294" s="15"/>
      <c r="M294" s="63">
        <f t="shared" si="140"/>
        <v>0</v>
      </c>
      <c r="N294" s="55" t="str">
        <f>IF(DR289=0,"BOŞ",IF(DR289=1,"DERS",IF(DR289&gt;1,"ÇAKIŞMA")))</f>
        <v>BOŞ</v>
      </c>
      <c r="O294" s="55" t="str">
        <f>IF(DR290=0,"BOŞ",IF(DR290=1,"DERS",IF(DR290&gt;1,"ÇAKIŞMA")))</f>
        <v>BOŞ</v>
      </c>
      <c r="P294" s="55" t="str">
        <f>IF(DR291=0,"BOŞ",IF(DR291=1,"DERS",IF(DR291&gt;1,"ÇAKIŞMA")))</f>
        <v>BOŞ</v>
      </c>
      <c r="Q294" s="55" t="str">
        <f>IF(DR292=0,"BOŞ",IF(DR292=1,"DERS",IF(DR292&gt;1,"ÇAKIŞMA")))</f>
        <v>BOŞ</v>
      </c>
      <c r="R294" s="56" t="str">
        <f>IF(DR293=0,"BOŞ",IF(DR293=1,"DERS",IF(DR293&gt;1,"ÇAKIŞMA")))</f>
        <v>BOŞ</v>
      </c>
    </row>
    <row r="295" spans="1:124" ht="23.1" customHeight="1" thickBot="1" x14ac:dyDescent="0.3">
      <c r="A295" s="78"/>
      <c r="B295" s="14"/>
      <c r="C295" s="15"/>
      <c r="D295" s="14"/>
      <c r="E295" s="15"/>
      <c r="F295" s="14"/>
      <c r="G295" s="15"/>
      <c r="H295" s="14"/>
      <c r="I295" s="15"/>
      <c r="J295" s="14"/>
      <c r="K295" s="15"/>
      <c r="M295" s="63">
        <f t="shared" si="140"/>
        <v>0</v>
      </c>
      <c r="N295" s="55" t="str">
        <f>IF(DS289=0,"BOŞ",IF(DS289=1,"DERS",IF(DS289&gt;1,"ÇAKIŞMA")))</f>
        <v>BOŞ</v>
      </c>
      <c r="O295" s="55" t="str">
        <f>IF(DS290=0,"BOŞ",IF(DS290=1,"DERS",IF(DS290&gt;1,"ÇAKIŞMA")))</f>
        <v>BOŞ</v>
      </c>
      <c r="P295" s="55" t="str">
        <f>IF(DS291=0,"BOŞ",IF(DS291=1,"DERS",IF(DS291&gt;1,"ÇAKIŞMA")))</f>
        <v>BOŞ</v>
      </c>
      <c r="Q295" s="55" t="str">
        <f>IF(DS292=0,"BOŞ",IF(DS292=1,"DERS",IF(DS292&gt;1,"ÇAKIŞMA")))</f>
        <v>BOŞ</v>
      </c>
      <c r="R295" s="56" t="str">
        <f>IF(DS293=0,"BOŞ",IF(DS293=1,"DERS",IF(DS293&gt;1,"ÇAKIŞMA")))</f>
        <v>BOŞ</v>
      </c>
    </row>
    <row r="296" spans="1:124" ht="23.1" customHeight="1" thickBot="1" x14ac:dyDescent="0.3">
      <c r="A296" s="70"/>
      <c r="B296" s="16"/>
      <c r="C296" s="17"/>
      <c r="D296" s="16"/>
      <c r="E296" s="17"/>
      <c r="F296" s="16"/>
      <c r="G296" s="17"/>
      <c r="H296" s="16"/>
      <c r="I296" s="17"/>
      <c r="J296" s="16"/>
      <c r="K296" s="17"/>
      <c r="M296" s="83">
        <f t="shared" si="140"/>
        <v>0</v>
      </c>
      <c r="N296" s="57" t="str">
        <f>IF(DT289=0,"BOŞ",IF(DT289=1,"DERS",IF(DT289&gt;1,"ÇAKIŞMA")))</f>
        <v>BOŞ</v>
      </c>
      <c r="O296" s="57" t="str">
        <f>IF(DT290=0,"BOŞ",IF(DT290=1,"DERS",IF(DT290&gt;1,"ÇAKIŞMA")))</f>
        <v>BOŞ</v>
      </c>
      <c r="P296" s="57" t="str">
        <f>IF(DT291=0,"BOŞ",IF(DT291=1,"DERS",IF(DT291&gt;1,"ÇAKIŞMA")))</f>
        <v>BOŞ</v>
      </c>
      <c r="Q296" s="57" t="str">
        <f>IF(DT292=0,"BOŞ",IF(DT292=1,"DERS",IF(DT292&gt;1,"ÇAKIŞMA")))</f>
        <v>BOŞ</v>
      </c>
      <c r="R296" s="58" t="str">
        <f>IF(DT293=0,"BOŞ",IF(DT293=1,"DERS",IF(DT293&gt;1,"ÇAKIŞMA")))</f>
        <v>BOŞ</v>
      </c>
    </row>
    <row r="297" spans="1:124" ht="23.1" customHeight="1" thickBot="1" x14ac:dyDescent="0.3">
      <c r="A297" s="68"/>
      <c r="B297" s="79"/>
      <c r="C297" s="68"/>
      <c r="D297" s="79"/>
      <c r="E297" s="68"/>
      <c r="F297" s="79"/>
      <c r="G297" s="68"/>
      <c r="H297" s="79"/>
      <c r="I297" s="68"/>
      <c r="J297" s="79"/>
      <c r="K297" s="68"/>
      <c r="M297" s="64"/>
      <c r="N297" s="59"/>
      <c r="O297" s="59"/>
      <c r="P297" s="59"/>
      <c r="Q297" s="59"/>
      <c r="R297" s="59"/>
    </row>
    <row r="298" spans="1:124" ht="23.1" customHeight="1" thickBot="1" x14ac:dyDescent="0.3">
      <c r="A298" s="166"/>
      <c r="B298" s="166"/>
      <c r="C298" s="166"/>
      <c r="D298" s="166"/>
      <c r="E298" s="166"/>
      <c r="F298" s="167"/>
      <c r="G298" s="167"/>
      <c r="H298" s="167"/>
      <c r="I298" s="168"/>
      <c r="J298" s="168"/>
      <c r="K298" s="168"/>
      <c r="M298" s="61"/>
      <c r="N298" s="169" t="s">
        <v>11</v>
      </c>
      <c r="O298" s="169"/>
      <c r="P298" s="169"/>
      <c r="Q298" s="169"/>
      <c r="R298" s="169"/>
      <c r="DL298" s="36">
        <f>A298</f>
        <v>0</v>
      </c>
      <c r="DM298" s="35"/>
      <c r="DN298" s="35"/>
      <c r="DO298" s="35"/>
      <c r="DP298" s="35"/>
      <c r="DQ298" s="152">
        <f>I298</f>
        <v>0</v>
      </c>
      <c r="DR298" s="152"/>
      <c r="DS298" s="152"/>
      <c r="DT298" s="153"/>
    </row>
    <row r="299" spans="1:124" ht="23.1" customHeight="1" thickBot="1" x14ac:dyDescent="0.3">
      <c r="A299" s="69"/>
      <c r="B299" s="170"/>
      <c r="C299" s="171"/>
      <c r="D299" s="170"/>
      <c r="E299" s="171"/>
      <c r="F299" s="170"/>
      <c r="G299" s="171"/>
      <c r="H299" s="170"/>
      <c r="I299" s="171"/>
      <c r="J299" s="170"/>
      <c r="K299" s="171"/>
      <c r="M299" s="62" t="s">
        <v>0</v>
      </c>
      <c r="N299" s="53" t="s">
        <v>6</v>
      </c>
      <c r="O299" s="53" t="s">
        <v>7</v>
      </c>
      <c r="P299" s="53" t="s">
        <v>8</v>
      </c>
      <c r="Q299" s="53" t="s">
        <v>9</v>
      </c>
      <c r="R299" s="54" t="s">
        <v>10</v>
      </c>
      <c r="DL299" s="38" t="s">
        <v>14</v>
      </c>
      <c r="DM299" s="26">
        <v>8</v>
      </c>
      <c r="DN299" s="25">
        <v>9</v>
      </c>
      <c r="DO299" s="25">
        <v>10</v>
      </c>
      <c r="DP299" s="25">
        <v>11</v>
      </c>
      <c r="DQ299" s="25">
        <v>13</v>
      </c>
      <c r="DR299" s="25">
        <v>14</v>
      </c>
      <c r="DS299" s="25">
        <v>15</v>
      </c>
      <c r="DT299" s="27">
        <v>16</v>
      </c>
    </row>
    <row r="300" spans="1:124" ht="23.1" customHeight="1" thickBot="1" x14ac:dyDescent="0.3">
      <c r="A300" s="78"/>
      <c r="B300" s="14"/>
      <c r="C300" s="15"/>
      <c r="D300" s="14"/>
      <c r="E300" s="15"/>
      <c r="F300" s="14"/>
      <c r="G300" s="15"/>
      <c r="H300" s="14"/>
      <c r="I300" s="15"/>
      <c r="J300" s="14"/>
      <c r="K300" s="15"/>
      <c r="M300" s="63">
        <f t="shared" ref="M300:M307" si="141">A300</f>
        <v>0</v>
      </c>
      <c r="N300" s="55" t="str">
        <f>IF(DM300=0,"BOŞ",IF(DM300=1,"DERS",IF(DM300&gt;1,"ÇAKIŞMA")))</f>
        <v>BOŞ</v>
      </c>
      <c r="O300" s="55" t="str">
        <f>IF(DM301=0,"BOŞ",IF(DM301=1,"DERS",IF(DM301&gt;1,"ÇAKIŞMA")))</f>
        <v>BOŞ</v>
      </c>
      <c r="P300" s="55" t="str">
        <f>IF(DM302=0,"BOŞ",IF(DM302=1,"DERS",IF(DM302&gt;1,"ÇAKIŞMA")))</f>
        <v>BOŞ</v>
      </c>
      <c r="Q300" s="55" t="str">
        <f>IF(DM303=0,"BOŞ",IF(DM303=1,"DERS",IF(DM303&gt;1,"ÇAKIŞMA")))</f>
        <v>BOŞ</v>
      </c>
      <c r="R300" s="56" t="str">
        <f>IF(DM304=0,"BOŞ",IF(DM304=1,"DERS",IF(DM304&gt;1,"ÇAKIŞMA")))</f>
        <v>BOŞ</v>
      </c>
      <c r="DL300" s="39" t="s">
        <v>13</v>
      </c>
      <c r="DM300" s="28">
        <f>IFERROR(VLOOKUP(C300,$T$3:$AH$60,2,0),0)</f>
        <v>0</v>
      </c>
      <c r="DN300" s="28">
        <f>IFERROR(VLOOKUP(C301,$T$3:$AH$60,3,0),0)</f>
        <v>0</v>
      </c>
      <c r="DO300" s="28">
        <f>IFERROR(VLOOKUP(C302,$T$3:$AH$60,4,0),0)</f>
        <v>0</v>
      </c>
      <c r="DP300" s="28">
        <f>IFERROR(VLOOKUP(C303,$T$3:$AH$60,5,0),0)</f>
        <v>0</v>
      </c>
      <c r="DQ300" s="28">
        <f>IFERROR(VLOOKUP(C304,$T$3:$AH$60,6,0),0)</f>
        <v>0</v>
      </c>
      <c r="DR300" s="28">
        <f>IFERROR(VLOOKUP(C305,$T$3:$AH$60,7,0),0)</f>
        <v>0</v>
      </c>
      <c r="DS300" s="28">
        <f>IFERROR(VLOOKUP(C306,$T$3:$AH$60,8,0),0)</f>
        <v>0</v>
      </c>
      <c r="DT300" s="37">
        <f>IFERROR(VLOOKUP(C307,$T$3:$AH$60,9,0),0)</f>
        <v>0</v>
      </c>
    </row>
    <row r="301" spans="1:124" ht="23.1" customHeight="1" thickBot="1" x14ac:dyDescent="0.3">
      <c r="A301" s="78"/>
      <c r="B301" s="14"/>
      <c r="C301" s="15"/>
      <c r="D301" s="14"/>
      <c r="E301" s="15"/>
      <c r="F301" s="14"/>
      <c r="G301" s="15"/>
      <c r="H301" s="14"/>
      <c r="I301" s="15"/>
      <c r="J301" s="14"/>
      <c r="K301" s="15"/>
      <c r="M301" s="63">
        <f t="shared" si="141"/>
        <v>0</v>
      </c>
      <c r="N301" s="55" t="str">
        <f>IF(DN300=0,"BOŞ",IF(DN300=1,"DERS",IF(DN300&gt;1,"ÇAKIŞMA")))</f>
        <v>BOŞ</v>
      </c>
      <c r="O301" s="55" t="str">
        <f>IF(DN301=0,"BOŞ",IF(DN301=1,"DERS",IF(DN301&gt;1,"ÇAKIŞMA")))</f>
        <v>BOŞ</v>
      </c>
      <c r="P301" s="55" t="str">
        <f>IF(DN302=0,"BOŞ",IF(DN302=1,"DERS",IF(DN302&gt;1,"ÇAKIŞMA")))</f>
        <v>BOŞ</v>
      </c>
      <c r="Q301" s="55" t="str">
        <f>IF(DN303=0,"BOŞ",IF(DN303=1,"DERS",IF(DN303&gt;1,"ÇAKIŞMA")))</f>
        <v>BOŞ</v>
      </c>
      <c r="R301" s="56" t="str">
        <f>IF(DN304=0,"BOŞ",IF(DN304=1,"DERS",IF(DN304&gt;1,"ÇAKIŞMA")))</f>
        <v>BOŞ</v>
      </c>
      <c r="DL301" s="39" t="s">
        <v>7</v>
      </c>
      <c r="DM301" s="28">
        <f>IFERROR(VLOOKUP(E300,$AJ$3:$AX$60,2,0),0)</f>
        <v>0</v>
      </c>
      <c r="DN301" s="28">
        <f>IFERROR(VLOOKUP(E301,$AJ$3:$AX$60,3,0),0)</f>
        <v>0</v>
      </c>
      <c r="DO301" s="28">
        <f>IFERROR(VLOOKUP(E302,$AJ$3:$AX$60,4,0),0)</f>
        <v>0</v>
      </c>
      <c r="DP301" s="28">
        <f>IFERROR(VLOOKUP(E303,$AJ$3:$AX$60,5,0),0)</f>
        <v>0</v>
      </c>
      <c r="DQ301" s="28">
        <f>IFERROR(VLOOKUP(E304,$AJ$3:$AX$60,6,0),0)</f>
        <v>0</v>
      </c>
      <c r="DR301" s="28">
        <f>IFERROR(VLOOKUP(E305,$AJ$3:$AX$60,7,0),0)</f>
        <v>0</v>
      </c>
      <c r="DS301" s="28">
        <f>IFERROR(VLOOKUP(E306,$AJ$3:$AX$60,8,0),0)</f>
        <v>0</v>
      </c>
      <c r="DT301" s="37">
        <f>IFERROR(VLOOKUP(E307,$AJ$3:$AX$60,9,0),0)</f>
        <v>0</v>
      </c>
    </row>
    <row r="302" spans="1:124" ht="23.1" customHeight="1" thickBot="1" x14ac:dyDescent="0.3">
      <c r="A302" s="78"/>
      <c r="B302" s="14"/>
      <c r="C302" s="15"/>
      <c r="D302" s="14"/>
      <c r="E302" s="15"/>
      <c r="F302" s="14"/>
      <c r="G302" s="15"/>
      <c r="H302" s="14"/>
      <c r="I302" s="15"/>
      <c r="J302" s="14"/>
      <c r="K302" s="15"/>
      <c r="M302" s="63">
        <f t="shared" si="141"/>
        <v>0</v>
      </c>
      <c r="N302" s="55" t="str">
        <f>IF(DO300=0,"BOŞ",IF(DO300=1,"DERS",IF(DO300&gt;1,"ÇAKIŞMA")))</f>
        <v>BOŞ</v>
      </c>
      <c r="O302" s="55" t="str">
        <f>IF(DO301=0,"BOŞ",IF(DO301=1,"DERS",IF(DO301&gt;1,"ÇAKIŞMA")))</f>
        <v>BOŞ</v>
      </c>
      <c r="P302" s="55" t="str">
        <f>IF(DO302=0,"BOŞ",IF(DO302=1,"DERS",IF(DO302&gt;1,"ÇAKIŞMA")))</f>
        <v>BOŞ</v>
      </c>
      <c r="Q302" s="55" t="str">
        <f>IF(DO303=0,"BOŞ",IF(DO303=1,"DERS",IF(DO303&gt;1,"ÇAKIŞMA")))</f>
        <v>BOŞ</v>
      </c>
      <c r="R302" s="56" t="str">
        <f>IF(DO304=0,"BOŞ",IF(DO304=1,"DERS",IF(DO304&gt;1,"ÇAKIŞMA")))</f>
        <v>BOŞ</v>
      </c>
      <c r="DL302" s="39" t="s">
        <v>8</v>
      </c>
      <c r="DM302" s="28">
        <f>IFERROR(VLOOKUP(G300,$AZ$3:$BN$60,2,0),0)</f>
        <v>0</v>
      </c>
      <c r="DN302" s="29">
        <f>IFERROR(VLOOKUP(G301,$AZ$3:$BN$60,3,0),0)</f>
        <v>0</v>
      </c>
      <c r="DO302" s="29">
        <f>IFERROR(VLOOKUP(G302,$AZ$3:$BN$60,4,0),0)</f>
        <v>0</v>
      </c>
      <c r="DP302" s="29">
        <f>IFERROR(VLOOKUP(G303,$AZ$3:$BN$60,5,0),0)</f>
        <v>0</v>
      </c>
      <c r="DQ302" s="29">
        <f>IFERROR(VLOOKUP(G304,$AZ$3:$BN$60,6,0),0)</f>
        <v>0</v>
      </c>
      <c r="DR302" s="29">
        <f>IFERROR(VLOOKUP(G305,$AZ$3:$BN$60,7,0),0)</f>
        <v>0</v>
      </c>
      <c r="DS302" s="29">
        <f>IFERROR(VLOOKUP(G306,$AZ$3:$BN$60,8,0),0)</f>
        <v>0</v>
      </c>
      <c r="DT302" s="33">
        <f>IFERROR(VLOOKUP(G307,$AZ$3:$BN$60,9,0),0)</f>
        <v>0</v>
      </c>
    </row>
    <row r="303" spans="1:124" ht="23.1" customHeight="1" thickBot="1" x14ac:dyDescent="0.3">
      <c r="A303" s="78"/>
      <c r="B303" s="14"/>
      <c r="C303" s="15"/>
      <c r="D303" s="14"/>
      <c r="E303" s="15"/>
      <c r="F303" s="14"/>
      <c r="G303" s="15"/>
      <c r="H303" s="14"/>
      <c r="I303" s="15"/>
      <c r="J303" s="14"/>
      <c r="K303" s="15"/>
      <c r="M303" s="63">
        <f t="shared" si="141"/>
        <v>0</v>
      </c>
      <c r="N303" s="55" t="str">
        <f>IF(DP300=0,"BOŞ",IF(DP300=1,"DERS",IF(DP300&gt;1,"ÇAKIŞMA")))</f>
        <v>BOŞ</v>
      </c>
      <c r="O303" s="55" t="str">
        <f>IF(DP301=0,"BOŞ",IF(DP301=1,"DERS",IF(DP301&gt;1,"ÇAKIŞMA")))</f>
        <v>BOŞ</v>
      </c>
      <c r="P303" s="55" t="str">
        <f>IF(DP302=0,"BOŞ",IF(DP302=1,"DERS",IF(DP302&gt;1,"ÇAKIŞMA")))</f>
        <v>BOŞ</v>
      </c>
      <c r="Q303" s="55" t="str">
        <f>IF(DP303=0,"BOŞ",IF(DP303=1,"DERS",IF(DP303&gt;1,"ÇAKIŞMA")))</f>
        <v>BOŞ</v>
      </c>
      <c r="R303" s="56" t="str">
        <f>IF(DP304=0,"BOŞ",IF(DP304=1,"DERS",IF(DP304&gt;1,"ÇAKIŞMA")))</f>
        <v>BOŞ</v>
      </c>
      <c r="DL303" s="39" t="s">
        <v>9</v>
      </c>
      <c r="DM303" s="28">
        <f>IFERROR(VLOOKUP(I300,$BP$3:$CD$60,2,0),0)</f>
        <v>0</v>
      </c>
      <c r="DN303" s="29">
        <f>IFERROR(VLOOKUP(I301,$BP$3:$CD$60,3,0),0)</f>
        <v>0</v>
      </c>
      <c r="DO303" s="29">
        <f>IFERROR(VLOOKUP(I302,$BP$3:$CD$60,4,0),0)</f>
        <v>0</v>
      </c>
      <c r="DP303" s="29">
        <f>IFERROR(VLOOKUP(I303,$BP$3:$CD$60,5,0),0)</f>
        <v>0</v>
      </c>
      <c r="DQ303" s="29">
        <f>IFERROR(VLOOKUP(I304,$BP$3:$CD$60,6,0),0)</f>
        <v>0</v>
      </c>
      <c r="DR303" s="29">
        <f>IFERROR(VLOOKUP(I305,$BP$3:$CD$60,7,0),0)</f>
        <v>0</v>
      </c>
      <c r="DS303" s="29">
        <f>IFERROR(VLOOKUP(I306,$BP$3:$CD$60,8,0),0)</f>
        <v>0</v>
      </c>
      <c r="DT303" s="33">
        <f>IFERROR(VLOOKUP(I307,$BP$3:$CD$60,9,0),0)</f>
        <v>0</v>
      </c>
    </row>
    <row r="304" spans="1:124" ht="23.1" customHeight="1" thickBot="1" x14ac:dyDescent="0.3">
      <c r="A304" s="78"/>
      <c r="B304" s="14"/>
      <c r="C304" s="15"/>
      <c r="D304" s="14"/>
      <c r="E304" s="15"/>
      <c r="F304" s="14"/>
      <c r="G304" s="15"/>
      <c r="H304" s="14"/>
      <c r="I304" s="15"/>
      <c r="J304" s="14"/>
      <c r="K304" s="15"/>
      <c r="M304" s="63">
        <f t="shared" si="141"/>
        <v>0</v>
      </c>
      <c r="N304" s="55" t="str">
        <f>IF(DQ300=0,"BOŞ",IF(DQ300=1,"DERS",IF(DQ300&gt;1,"ÇAKIŞMA")))</f>
        <v>BOŞ</v>
      </c>
      <c r="O304" s="55" t="str">
        <f>IF(DQ301=0,"BOŞ",IF(DQ301=1,"DERS",IF(DQ301&gt;1,"ÇAKIŞMA")))</f>
        <v>BOŞ</v>
      </c>
      <c r="P304" s="55" t="str">
        <f>IF(DQ302=0,"BOŞ",IF(DQ302=1,"DERS",IF(DQ302&gt;1,"ÇAKIŞMA")))</f>
        <v>BOŞ</v>
      </c>
      <c r="Q304" s="55" t="str">
        <f>IF(DQ303=0,"BOŞ",IF(DQ303=1,"DERS",IF(DQ303&gt;1,"ÇAKIŞMA")))</f>
        <v>BOŞ</v>
      </c>
      <c r="R304" s="56" t="str">
        <f>IF(DQ304=0,"BOŞ",IF(DQ304=1,"DERS",IF(DQ304&gt;1,"ÇAKIŞMA")))</f>
        <v>BOŞ</v>
      </c>
      <c r="DL304" s="40" t="s">
        <v>10</v>
      </c>
      <c r="DM304" s="30">
        <f>IFERROR(VLOOKUP(K300,$CF$3:$CT$60,2,0),0)</f>
        <v>0</v>
      </c>
      <c r="DN304" s="31">
        <f>IFERROR(VLOOKUP(K301,$CF$3:$CT$60,3,0),0)</f>
        <v>0</v>
      </c>
      <c r="DO304" s="31">
        <f>IFERROR(VLOOKUP(K302,$CF$3:$CT$60,4,0),0)</f>
        <v>0</v>
      </c>
      <c r="DP304" s="31">
        <f>IFERROR(VLOOKUP(K303,$CF$3:$CT$60,5,0),0)</f>
        <v>0</v>
      </c>
      <c r="DQ304" s="31">
        <f>IFERROR(VLOOKUP(K304,$CF$3:$CT$60,6,0),0)</f>
        <v>0</v>
      </c>
      <c r="DR304" s="31">
        <f>IFERROR(VLOOKUP(K305,$CF$3:$CT$60,7,0),0)</f>
        <v>0</v>
      </c>
      <c r="DS304" s="31">
        <f>IFERROR(VLOOKUP(K306,$CF$3:$CT$60,8,0),0)</f>
        <v>0</v>
      </c>
      <c r="DT304" s="34">
        <f>IFERROR(VLOOKUP(K307,$CF$3:$CT$60,9,0),0)</f>
        <v>0</v>
      </c>
    </row>
    <row r="305" spans="1:124" ht="23.1" customHeight="1" thickBot="1" x14ac:dyDescent="0.3">
      <c r="A305" s="78"/>
      <c r="B305" s="14"/>
      <c r="C305" s="15"/>
      <c r="D305" s="14"/>
      <c r="E305" s="15"/>
      <c r="F305" s="14"/>
      <c r="G305" s="15"/>
      <c r="H305" s="14"/>
      <c r="I305" s="15"/>
      <c r="J305" s="14"/>
      <c r="K305" s="15"/>
      <c r="M305" s="63">
        <f t="shared" si="141"/>
        <v>0</v>
      </c>
      <c r="N305" s="55" t="str">
        <f>IF(DR300=0,"BOŞ",IF(DR300=1,"DERS",IF(DR300&gt;1,"ÇAKIŞMA")))</f>
        <v>BOŞ</v>
      </c>
      <c r="O305" s="55" t="str">
        <f>IF(DR301=0,"BOŞ",IF(DR301=1,"DERS",IF(DR301&gt;1,"ÇAKIŞMA")))</f>
        <v>BOŞ</v>
      </c>
      <c r="P305" s="55" t="str">
        <f>IF(DR302=0,"BOŞ",IF(DR302=1,"DERS",IF(DR302&gt;1,"ÇAKIŞMA")))</f>
        <v>BOŞ</v>
      </c>
      <c r="Q305" s="55" t="str">
        <f>IF(DR303=0,"BOŞ",IF(DR303=1,"DERS",IF(DR303&gt;1,"ÇAKIŞMA")))</f>
        <v>BOŞ</v>
      </c>
      <c r="R305" s="56" t="str">
        <f>IF(DR304=0,"BOŞ",IF(DR304=1,"DERS",IF(DR304&gt;1,"ÇAKIŞMA")))</f>
        <v>BOŞ</v>
      </c>
    </row>
    <row r="306" spans="1:124" ht="23.1" customHeight="1" thickBot="1" x14ac:dyDescent="0.3">
      <c r="A306" s="78"/>
      <c r="B306" s="14"/>
      <c r="C306" s="15"/>
      <c r="D306" s="14"/>
      <c r="E306" s="15"/>
      <c r="F306" s="14"/>
      <c r="G306" s="15"/>
      <c r="H306" s="14"/>
      <c r="I306" s="15"/>
      <c r="J306" s="14"/>
      <c r="K306" s="15"/>
      <c r="M306" s="63">
        <f t="shared" si="141"/>
        <v>0</v>
      </c>
      <c r="N306" s="55" t="str">
        <f>IF(DS300=0,"BOŞ",IF(DS300=1,"DERS",IF(DS300&gt;1,"ÇAKIŞMA")))</f>
        <v>BOŞ</v>
      </c>
      <c r="O306" s="55" t="str">
        <f>IF(DS301=0,"BOŞ",IF(DS301=1,"DERS",IF(DS301&gt;1,"ÇAKIŞMA")))</f>
        <v>BOŞ</v>
      </c>
      <c r="P306" s="55" t="str">
        <f>IF(DS302=0,"BOŞ",IF(DS302=1,"DERS",IF(DS302&gt;1,"ÇAKIŞMA")))</f>
        <v>BOŞ</v>
      </c>
      <c r="Q306" s="55" t="str">
        <f>IF(DS303=0,"BOŞ",IF(DS303=1,"DERS",IF(DS303&gt;1,"ÇAKIŞMA")))</f>
        <v>BOŞ</v>
      </c>
      <c r="R306" s="56" t="str">
        <f>IF(DS304=0,"BOŞ",IF(DS304=1,"DERS",IF(DS304&gt;1,"ÇAKIŞMA")))</f>
        <v>BOŞ</v>
      </c>
    </row>
    <row r="307" spans="1:124" ht="23.1" customHeight="1" thickBot="1" x14ac:dyDescent="0.3">
      <c r="A307" s="70"/>
      <c r="B307" s="16"/>
      <c r="C307" s="17"/>
      <c r="D307" s="16"/>
      <c r="E307" s="17"/>
      <c r="F307" s="16"/>
      <c r="G307" s="17"/>
      <c r="H307" s="16"/>
      <c r="I307" s="17"/>
      <c r="J307" s="16"/>
      <c r="K307" s="17"/>
      <c r="M307" s="83">
        <f t="shared" si="141"/>
        <v>0</v>
      </c>
      <c r="N307" s="57" t="str">
        <f>IF(DT300=0,"BOŞ",IF(DT300=1,"DERS",IF(DT300&gt;1,"ÇAKIŞMA")))</f>
        <v>BOŞ</v>
      </c>
      <c r="O307" s="57" t="str">
        <f>IF(DT301=0,"BOŞ",IF(DT301=1,"DERS",IF(DT301&gt;1,"ÇAKIŞMA")))</f>
        <v>BOŞ</v>
      </c>
      <c r="P307" s="57" t="str">
        <f>IF(DT302=0,"BOŞ",IF(DT302=1,"DERS",IF(DT302&gt;1,"ÇAKIŞMA")))</f>
        <v>BOŞ</v>
      </c>
      <c r="Q307" s="57" t="str">
        <f>IF(DT303=0,"BOŞ",IF(DT303=1,"DERS",IF(DT303&gt;1,"ÇAKIŞMA")))</f>
        <v>BOŞ</v>
      </c>
      <c r="R307" s="58" t="str">
        <f>IF(DT304=0,"BOŞ",IF(DT304=1,"DERS",IF(DT304&gt;1,"ÇAKIŞMA")))</f>
        <v>BOŞ</v>
      </c>
    </row>
    <row r="308" spans="1:124" ht="23.1" customHeight="1" thickBot="1" x14ac:dyDescent="0.3">
      <c r="A308" s="68"/>
      <c r="B308" s="79"/>
      <c r="C308" s="68"/>
      <c r="D308" s="79"/>
      <c r="E308" s="68"/>
      <c r="F308" s="79"/>
      <c r="G308" s="68"/>
      <c r="H308" s="79"/>
      <c r="I308" s="68"/>
      <c r="J308" s="79"/>
      <c r="K308" s="68"/>
      <c r="M308" s="64"/>
      <c r="N308" s="59"/>
      <c r="O308" s="59"/>
      <c r="P308" s="59"/>
      <c r="Q308" s="59"/>
      <c r="R308" s="59"/>
    </row>
    <row r="309" spans="1:124" ht="23.1" customHeight="1" thickBot="1" x14ac:dyDescent="0.3">
      <c r="A309" s="166"/>
      <c r="B309" s="166"/>
      <c r="C309" s="166"/>
      <c r="D309" s="166"/>
      <c r="E309" s="166"/>
      <c r="F309" s="167"/>
      <c r="G309" s="167"/>
      <c r="H309" s="167"/>
      <c r="I309" s="168"/>
      <c r="J309" s="168"/>
      <c r="K309" s="168"/>
      <c r="M309" s="61"/>
      <c r="N309" s="169" t="s">
        <v>11</v>
      </c>
      <c r="O309" s="169"/>
      <c r="P309" s="169"/>
      <c r="Q309" s="169"/>
      <c r="R309" s="169"/>
      <c r="DL309" s="36">
        <f>A309</f>
        <v>0</v>
      </c>
      <c r="DM309" s="35"/>
      <c r="DN309" s="35"/>
      <c r="DO309" s="35"/>
      <c r="DP309" s="35"/>
      <c r="DQ309" s="152">
        <f>I309</f>
        <v>0</v>
      </c>
      <c r="DR309" s="152"/>
      <c r="DS309" s="152"/>
      <c r="DT309" s="153"/>
    </row>
    <row r="310" spans="1:124" ht="23.1" customHeight="1" thickBot="1" x14ac:dyDescent="0.3">
      <c r="A310" s="69"/>
      <c r="B310" s="170"/>
      <c r="C310" s="171"/>
      <c r="D310" s="170"/>
      <c r="E310" s="171"/>
      <c r="F310" s="170"/>
      <c r="G310" s="171"/>
      <c r="H310" s="170"/>
      <c r="I310" s="171"/>
      <c r="J310" s="170"/>
      <c r="K310" s="171"/>
      <c r="M310" s="62" t="s">
        <v>0</v>
      </c>
      <c r="N310" s="53" t="s">
        <v>6</v>
      </c>
      <c r="O310" s="53" t="s">
        <v>7</v>
      </c>
      <c r="P310" s="53" t="s">
        <v>8</v>
      </c>
      <c r="Q310" s="53" t="s">
        <v>9</v>
      </c>
      <c r="R310" s="54" t="s">
        <v>10</v>
      </c>
      <c r="DL310" s="38" t="s">
        <v>14</v>
      </c>
      <c r="DM310" s="26">
        <v>8</v>
      </c>
      <c r="DN310" s="25">
        <v>9</v>
      </c>
      <c r="DO310" s="25">
        <v>10</v>
      </c>
      <c r="DP310" s="25">
        <v>11</v>
      </c>
      <c r="DQ310" s="25">
        <v>13</v>
      </c>
      <c r="DR310" s="25">
        <v>14</v>
      </c>
      <c r="DS310" s="25">
        <v>15</v>
      </c>
      <c r="DT310" s="27">
        <v>16</v>
      </c>
    </row>
    <row r="311" spans="1:124" ht="23.1" customHeight="1" thickBot="1" x14ac:dyDescent="0.3">
      <c r="A311" s="78"/>
      <c r="B311" s="14"/>
      <c r="C311" s="15"/>
      <c r="D311" s="14"/>
      <c r="E311" s="15"/>
      <c r="F311" s="14"/>
      <c r="G311" s="15"/>
      <c r="H311" s="14"/>
      <c r="I311" s="15"/>
      <c r="J311" s="14"/>
      <c r="K311" s="15"/>
      <c r="M311" s="63">
        <f t="shared" ref="M311:M318" si="142">A311</f>
        <v>0</v>
      </c>
      <c r="N311" s="55" t="str">
        <f>IF(DM311=0,"BOŞ",IF(DM311=1,"DERS",IF(DM311&gt;1,"ÇAKIŞMA")))</f>
        <v>BOŞ</v>
      </c>
      <c r="O311" s="55" t="str">
        <f>IF(DM312=0,"BOŞ",IF(DM312=1,"DERS",IF(DM312&gt;1,"ÇAKIŞMA")))</f>
        <v>BOŞ</v>
      </c>
      <c r="P311" s="55" t="str">
        <f>IF(DM313=0,"BOŞ",IF(DM313=1,"DERS",IF(DM313&gt;1,"ÇAKIŞMA")))</f>
        <v>BOŞ</v>
      </c>
      <c r="Q311" s="55" t="str">
        <f>IF(DM314=0,"BOŞ",IF(DM314=1,"DERS",IF(DM314&gt;1,"ÇAKIŞMA")))</f>
        <v>BOŞ</v>
      </c>
      <c r="R311" s="56" t="str">
        <f>IF(DM315=0,"BOŞ",IF(DM315=1,"DERS",IF(DM315&gt;1,"ÇAKIŞMA")))</f>
        <v>BOŞ</v>
      </c>
      <c r="DL311" s="39" t="s">
        <v>13</v>
      </c>
      <c r="DM311" s="28">
        <f>IFERROR(VLOOKUP(C311,$T$3:$AH$60,2,0),0)</f>
        <v>0</v>
      </c>
      <c r="DN311" s="28">
        <f>IFERROR(VLOOKUP(C312,$T$3:$AH$60,3,0),0)</f>
        <v>0</v>
      </c>
      <c r="DO311" s="28">
        <f>IFERROR(VLOOKUP(C313,$T$3:$AH$60,4,0),0)</f>
        <v>0</v>
      </c>
      <c r="DP311" s="28">
        <f>IFERROR(VLOOKUP(C314,$T$3:$AH$60,5,0),0)</f>
        <v>0</v>
      </c>
      <c r="DQ311" s="28">
        <f>IFERROR(VLOOKUP(C315,$T$3:$AH$60,6,0),0)</f>
        <v>0</v>
      </c>
      <c r="DR311" s="28">
        <f>IFERROR(VLOOKUP(C316,$T$3:$AH$60,7,0),0)</f>
        <v>0</v>
      </c>
      <c r="DS311" s="28">
        <f>IFERROR(VLOOKUP(C317,$T$3:$AH$60,8,0),0)</f>
        <v>0</v>
      </c>
      <c r="DT311" s="37">
        <f>IFERROR(VLOOKUP(C318,$T$3:$AH$60,9,0),0)</f>
        <v>0</v>
      </c>
    </row>
    <row r="312" spans="1:124" ht="23.1" customHeight="1" thickBot="1" x14ac:dyDescent="0.3">
      <c r="A312" s="78"/>
      <c r="B312" s="14"/>
      <c r="C312" s="15"/>
      <c r="D312" s="14"/>
      <c r="E312" s="15"/>
      <c r="F312" s="14"/>
      <c r="G312" s="15"/>
      <c r="H312" s="14"/>
      <c r="I312" s="15"/>
      <c r="J312" s="14"/>
      <c r="K312" s="15"/>
      <c r="M312" s="63">
        <f t="shared" si="142"/>
        <v>0</v>
      </c>
      <c r="N312" s="55" t="str">
        <f>IF(DN311=0,"BOŞ",IF(DN311=1,"DERS",IF(DN311&gt;1,"ÇAKIŞMA")))</f>
        <v>BOŞ</v>
      </c>
      <c r="O312" s="55" t="str">
        <f>IF(DN312=0,"BOŞ",IF(DN312=1,"DERS",IF(DN312&gt;1,"ÇAKIŞMA")))</f>
        <v>BOŞ</v>
      </c>
      <c r="P312" s="55" t="str">
        <f>IF(DN313=0,"BOŞ",IF(DN313=1,"DERS",IF(DN313&gt;1,"ÇAKIŞMA")))</f>
        <v>BOŞ</v>
      </c>
      <c r="Q312" s="55" t="str">
        <f>IF(DN314=0,"BOŞ",IF(DN314=1,"DERS",IF(DN314&gt;1,"ÇAKIŞMA")))</f>
        <v>BOŞ</v>
      </c>
      <c r="R312" s="56" t="str">
        <f>IF(DN315=0,"BOŞ",IF(DN315=1,"DERS",IF(DN315&gt;1,"ÇAKIŞMA")))</f>
        <v>BOŞ</v>
      </c>
      <c r="DL312" s="39" t="s">
        <v>7</v>
      </c>
      <c r="DM312" s="28">
        <f>IFERROR(VLOOKUP(E311,$AJ$3:$AX$60,2,0),0)</f>
        <v>0</v>
      </c>
      <c r="DN312" s="28">
        <f>IFERROR(VLOOKUP(E312,$AJ$3:$AX$60,3,0),0)</f>
        <v>0</v>
      </c>
      <c r="DO312" s="28">
        <f>IFERROR(VLOOKUP(E313,$AJ$3:$AX$60,4,0),0)</f>
        <v>0</v>
      </c>
      <c r="DP312" s="28">
        <f>IFERROR(VLOOKUP(E314,$AJ$3:$AX$60,5,0),0)</f>
        <v>0</v>
      </c>
      <c r="DQ312" s="28">
        <f>IFERROR(VLOOKUP(E315,$AJ$3:$AX$60,6,0),0)</f>
        <v>0</v>
      </c>
      <c r="DR312" s="28">
        <f>IFERROR(VLOOKUP(E316,$AJ$3:$AX$60,7,0),0)</f>
        <v>0</v>
      </c>
      <c r="DS312" s="28">
        <f>IFERROR(VLOOKUP(E317,$AJ$3:$AX$60,8,0),0)</f>
        <v>0</v>
      </c>
      <c r="DT312" s="37">
        <f>IFERROR(VLOOKUP(E318,$AJ$3:$AX$60,9,0),0)</f>
        <v>0</v>
      </c>
    </row>
    <row r="313" spans="1:124" ht="23.1" customHeight="1" thickBot="1" x14ac:dyDescent="0.3">
      <c r="A313" s="78"/>
      <c r="B313" s="14"/>
      <c r="C313" s="15"/>
      <c r="D313" s="14"/>
      <c r="E313" s="15"/>
      <c r="F313" s="14"/>
      <c r="G313" s="15"/>
      <c r="H313" s="14"/>
      <c r="I313" s="15"/>
      <c r="J313" s="14"/>
      <c r="K313" s="15"/>
      <c r="M313" s="63">
        <f t="shared" si="142"/>
        <v>0</v>
      </c>
      <c r="N313" s="55" t="str">
        <f>IF(DO311=0,"BOŞ",IF(DO311=1,"DERS",IF(DO311&gt;1,"ÇAKIŞMA")))</f>
        <v>BOŞ</v>
      </c>
      <c r="O313" s="55" t="str">
        <f>IF(DO312=0,"BOŞ",IF(DO312=1,"DERS",IF(DO312&gt;1,"ÇAKIŞMA")))</f>
        <v>BOŞ</v>
      </c>
      <c r="P313" s="55" t="str">
        <f>IF(DO313=0,"BOŞ",IF(DO313=1,"DERS",IF(DO313&gt;1,"ÇAKIŞMA")))</f>
        <v>BOŞ</v>
      </c>
      <c r="Q313" s="55" t="str">
        <f>IF(DO314=0,"BOŞ",IF(DO314=1,"DERS",IF(DO314&gt;1,"ÇAKIŞMA")))</f>
        <v>BOŞ</v>
      </c>
      <c r="R313" s="56" t="str">
        <f>IF(DO315=0,"BOŞ",IF(DO315=1,"DERS",IF(DO315&gt;1,"ÇAKIŞMA")))</f>
        <v>BOŞ</v>
      </c>
      <c r="DL313" s="39" t="s">
        <v>8</v>
      </c>
      <c r="DM313" s="28">
        <f>IFERROR(VLOOKUP(G311,$AZ$3:$BN$60,2,0),0)</f>
        <v>0</v>
      </c>
      <c r="DN313" s="29">
        <f>IFERROR(VLOOKUP(G312,$AZ$3:$BN$60,3,0),0)</f>
        <v>0</v>
      </c>
      <c r="DO313" s="29">
        <f>IFERROR(VLOOKUP(G313,$AZ$3:$BN$60,4,0),0)</f>
        <v>0</v>
      </c>
      <c r="DP313" s="29">
        <f>IFERROR(VLOOKUP(G314,$AZ$3:$BN$60,5,0),0)</f>
        <v>0</v>
      </c>
      <c r="DQ313" s="29">
        <f>IFERROR(VLOOKUP(G315,$AZ$3:$BN$60,6,0),0)</f>
        <v>0</v>
      </c>
      <c r="DR313" s="29">
        <f>IFERROR(VLOOKUP(G316,$AZ$3:$BN$60,7,0),0)</f>
        <v>0</v>
      </c>
      <c r="DS313" s="29">
        <f>IFERROR(VLOOKUP(G317,$AZ$3:$BN$60,8,0),0)</f>
        <v>0</v>
      </c>
      <c r="DT313" s="33">
        <f>IFERROR(VLOOKUP(G318,$AZ$3:$BN$60,9,0),0)</f>
        <v>0</v>
      </c>
    </row>
    <row r="314" spans="1:124" ht="23.1" customHeight="1" thickBot="1" x14ac:dyDescent="0.3">
      <c r="A314" s="78"/>
      <c r="B314" s="14"/>
      <c r="C314" s="15"/>
      <c r="D314" s="14"/>
      <c r="E314" s="15"/>
      <c r="F314" s="14"/>
      <c r="G314" s="15"/>
      <c r="H314" s="14"/>
      <c r="I314" s="15"/>
      <c r="J314" s="14"/>
      <c r="K314" s="15"/>
      <c r="M314" s="63">
        <f t="shared" si="142"/>
        <v>0</v>
      </c>
      <c r="N314" s="55" t="str">
        <f>IF(DP311=0,"BOŞ",IF(DP311=1,"DERS",IF(DP311&gt;1,"ÇAKIŞMA")))</f>
        <v>BOŞ</v>
      </c>
      <c r="O314" s="55" t="str">
        <f>IF(DP312=0,"BOŞ",IF(DP312=1,"DERS",IF(DP312&gt;1,"ÇAKIŞMA")))</f>
        <v>BOŞ</v>
      </c>
      <c r="P314" s="55" t="str">
        <f>IF(DP313=0,"BOŞ",IF(DP313=1,"DERS",IF(DP313&gt;1,"ÇAKIŞMA")))</f>
        <v>BOŞ</v>
      </c>
      <c r="Q314" s="55" t="str">
        <f>IF(DP314=0,"BOŞ",IF(DP314=1,"DERS",IF(DP314&gt;1,"ÇAKIŞMA")))</f>
        <v>BOŞ</v>
      </c>
      <c r="R314" s="56" t="str">
        <f>IF(DP315=0,"BOŞ",IF(DP315=1,"DERS",IF(DP315&gt;1,"ÇAKIŞMA")))</f>
        <v>BOŞ</v>
      </c>
      <c r="DL314" s="39" t="s">
        <v>9</v>
      </c>
      <c r="DM314" s="28">
        <f>IFERROR(VLOOKUP(I311,$BP$3:$CD$60,2,0),0)</f>
        <v>0</v>
      </c>
      <c r="DN314" s="29">
        <f>IFERROR(VLOOKUP(I312,$BP$3:$CD$60,3,0),0)</f>
        <v>0</v>
      </c>
      <c r="DO314" s="29">
        <f>IFERROR(VLOOKUP(I313,$BP$3:$CD$60,4,0),0)</f>
        <v>0</v>
      </c>
      <c r="DP314" s="29">
        <f>IFERROR(VLOOKUP(I314,$BP$3:$CD$60,5,0),0)</f>
        <v>0</v>
      </c>
      <c r="DQ314" s="29">
        <f>IFERROR(VLOOKUP(I315,$BP$3:$CD$60,6,0),0)</f>
        <v>0</v>
      </c>
      <c r="DR314" s="29">
        <f>IFERROR(VLOOKUP(I316,$BP$3:$CD$60,7,0),0)</f>
        <v>0</v>
      </c>
      <c r="DS314" s="29">
        <f>IFERROR(VLOOKUP(I317,$BP$3:$CD$60,8,0),0)</f>
        <v>0</v>
      </c>
      <c r="DT314" s="33">
        <f>IFERROR(VLOOKUP(I318,$BP$3:$CD$60,9,0),0)</f>
        <v>0</v>
      </c>
    </row>
    <row r="315" spans="1:124" ht="23.1" customHeight="1" thickBot="1" x14ac:dyDescent="0.3">
      <c r="A315" s="78"/>
      <c r="B315" s="14"/>
      <c r="C315" s="15"/>
      <c r="D315" s="14"/>
      <c r="E315" s="15"/>
      <c r="F315" s="14"/>
      <c r="G315" s="15"/>
      <c r="H315" s="14"/>
      <c r="I315" s="15"/>
      <c r="J315" s="14"/>
      <c r="K315" s="15"/>
      <c r="M315" s="63">
        <f t="shared" si="142"/>
        <v>0</v>
      </c>
      <c r="N315" s="55" t="str">
        <f>IF(DQ311=0,"BOŞ",IF(DQ311=1,"DERS",IF(DQ311&gt;1,"ÇAKIŞMA")))</f>
        <v>BOŞ</v>
      </c>
      <c r="O315" s="55" t="str">
        <f>IF(DQ312=0,"BOŞ",IF(DQ312=1,"DERS",IF(DQ312&gt;1,"ÇAKIŞMA")))</f>
        <v>BOŞ</v>
      </c>
      <c r="P315" s="55" t="str">
        <f>IF(DQ313=0,"BOŞ",IF(DQ313=1,"DERS",IF(DQ313&gt;1,"ÇAKIŞMA")))</f>
        <v>BOŞ</v>
      </c>
      <c r="Q315" s="55" t="str">
        <f>IF(DQ314=0,"BOŞ",IF(DQ314=1,"DERS",IF(DQ314&gt;1,"ÇAKIŞMA")))</f>
        <v>BOŞ</v>
      </c>
      <c r="R315" s="56" t="str">
        <f>IF(DQ315=0,"BOŞ",IF(DQ315=1,"DERS",IF(DQ315&gt;1,"ÇAKIŞMA")))</f>
        <v>BOŞ</v>
      </c>
      <c r="DL315" s="40" t="s">
        <v>10</v>
      </c>
      <c r="DM315" s="30">
        <f>IFERROR(VLOOKUP(K311,$CF$3:$CT$60,2,0),0)</f>
        <v>0</v>
      </c>
      <c r="DN315" s="31">
        <f>IFERROR(VLOOKUP(K312,$CF$3:$CT$60,3,0),0)</f>
        <v>0</v>
      </c>
      <c r="DO315" s="31">
        <f>IFERROR(VLOOKUP(K313,$CF$3:$CT$60,4,0),0)</f>
        <v>0</v>
      </c>
      <c r="DP315" s="31">
        <f>IFERROR(VLOOKUP(K314,$CF$3:$CT$60,5,0),0)</f>
        <v>0</v>
      </c>
      <c r="DQ315" s="31">
        <f>IFERROR(VLOOKUP(K315,$CF$3:$CT$60,6,0),0)</f>
        <v>0</v>
      </c>
      <c r="DR315" s="31">
        <f>IFERROR(VLOOKUP(K316,$CF$3:$CT$60,7,0),0)</f>
        <v>0</v>
      </c>
      <c r="DS315" s="31">
        <f>IFERROR(VLOOKUP(K317,$CF$3:$CT$60,8,0),0)</f>
        <v>0</v>
      </c>
      <c r="DT315" s="34">
        <f>IFERROR(VLOOKUP(K318,$CF$3:$CT$60,9,0),0)</f>
        <v>0</v>
      </c>
    </row>
    <row r="316" spans="1:124" ht="23.1" customHeight="1" thickBot="1" x14ac:dyDescent="0.3">
      <c r="A316" s="78"/>
      <c r="B316" s="14"/>
      <c r="C316" s="15"/>
      <c r="D316" s="14"/>
      <c r="E316" s="15"/>
      <c r="F316" s="14"/>
      <c r="G316" s="15"/>
      <c r="H316" s="14"/>
      <c r="I316" s="15"/>
      <c r="J316" s="14"/>
      <c r="K316" s="15"/>
      <c r="M316" s="63">
        <f t="shared" si="142"/>
        <v>0</v>
      </c>
      <c r="N316" s="55" t="str">
        <f>IF(DR311=0,"BOŞ",IF(DR311=1,"DERS",IF(DR311&gt;1,"ÇAKIŞMA")))</f>
        <v>BOŞ</v>
      </c>
      <c r="O316" s="55" t="str">
        <f>IF(DR312=0,"BOŞ",IF(DR312=1,"DERS",IF(DR312&gt;1,"ÇAKIŞMA")))</f>
        <v>BOŞ</v>
      </c>
      <c r="P316" s="55" t="str">
        <f>IF(DR313=0,"BOŞ",IF(DR313=1,"DERS",IF(DR313&gt;1,"ÇAKIŞMA")))</f>
        <v>BOŞ</v>
      </c>
      <c r="Q316" s="55" t="str">
        <f>IF(DR314=0,"BOŞ",IF(DR314=1,"DERS",IF(DR314&gt;1,"ÇAKIŞMA")))</f>
        <v>BOŞ</v>
      </c>
      <c r="R316" s="56" t="str">
        <f>IF(DR315=0,"BOŞ",IF(DR315=1,"DERS",IF(DR315&gt;1,"ÇAKIŞMA")))</f>
        <v>BOŞ</v>
      </c>
    </row>
    <row r="317" spans="1:124" ht="23.1" customHeight="1" thickBot="1" x14ac:dyDescent="0.3">
      <c r="A317" s="78"/>
      <c r="B317" s="14"/>
      <c r="C317" s="15"/>
      <c r="D317" s="14"/>
      <c r="E317" s="15"/>
      <c r="F317" s="14"/>
      <c r="G317" s="15"/>
      <c r="H317" s="14"/>
      <c r="I317" s="15"/>
      <c r="J317" s="14"/>
      <c r="K317" s="15"/>
      <c r="M317" s="63">
        <f t="shared" si="142"/>
        <v>0</v>
      </c>
      <c r="N317" s="55" t="str">
        <f>IF(DS311=0,"BOŞ",IF(DS311=1,"DERS",IF(DS311&gt;1,"ÇAKIŞMA")))</f>
        <v>BOŞ</v>
      </c>
      <c r="O317" s="55" t="str">
        <f>IF(DS312=0,"BOŞ",IF(DS312=1,"DERS",IF(DS312&gt;1,"ÇAKIŞMA")))</f>
        <v>BOŞ</v>
      </c>
      <c r="P317" s="55" t="str">
        <f>IF(DS313=0,"BOŞ",IF(DS313=1,"DERS",IF(DS313&gt;1,"ÇAKIŞMA")))</f>
        <v>BOŞ</v>
      </c>
      <c r="Q317" s="55" t="str">
        <f>IF(DS314=0,"BOŞ",IF(DS314=1,"DERS",IF(DS314&gt;1,"ÇAKIŞMA")))</f>
        <v>BOŞ</v>
      </c>
      <c r="R317" s="56" t="str">
        <f>IF(DS315=0,"BOŞ",IF(DS315=1,"DERS",IF(DS315&gt;1,"ÇAKIŞMA")))</f>
        <v>BOŞ</v>
      </c>
    </row>
    <row r="318" spans="1:124" ht="23.1" customHeight="1" thickBot="1" x14ac:dyDescent="0.3">
      <c r="A318" s="70"/>
      <c r="B318" s="16"/>
      <c r="C318" s="17"/>
      <c r="D318" s="16"/>
      <c r="E318" s="17"/>
      <c r="F318" s="16"/>
      <c r="G318" s="17"/>
      <c r="H318" s="16"/>
      <c r="I318" s="17"/>
      <c r="J318" s="16"/>
      <c r="K318" s="17"/>
      <c r="M318" s="83">
        <f t="shared" si="142"/>
        <v>0</v>
      </c>
      <c r="N318" s="57" t="str">
        <f>IF(DT311=0,"BOŞ",IF(DT311=1,"DERS",IF(DT311&gt;1,"ÇAKIŞMA")))</f>
        <v>BOŞ</v>
      </c>
      <c r="O318" s="57" t="str">
        <f>IF(DT312=0,"BOŞ",IF(DT312=1,"DERS",IF(DT312&gt;1,"ÇAKIŞMA")))</f>
        <v>BOŞ</v>
      </c>
      <c r="P318" s="57" t="str">
        <f>IF(DT313=0,"BOŞ",IF(DT313=1,"DERS",IF(DT313&gt;1,"ÇAKIŞMA")))</f>
        <v>BOŞ</v>
      </c>
      <c r="Q318" s="57" t="str">
        <f>IF(DT314=0,"BOŞ",IF(DT314=1,"DERS",IF(DT314&gt;1,"ÇAKIŞMA")))</f>
        <v>BOŞ</v>
      </c>
      <c r="R318" s="58" t="str">
        <f>IF(DT315=0,"BOŞ",IF(DT315=1,"DERS",IF(DT315&gt;1,"ÇAKIŞMA")))</f>
        <v>BOŞ</v>
      </c>
    </row>
    <row r="319" spans="1:124" ht="23.1" customHeight="1" thickBot="1" x14ac:dyDescent="0.3">
      <c r="A319" s="68"/>
      <c r="B319" s="79"/>
      <c r="C319" s="68"/>
      <c r="D319" s="79"/>
      <c r="E319" s="68"/>
      <c r="F319" s="79"/>
      <c r="G319" s="68"/>
      <c r="H319" s="79"/>
      <c r="I319" s="68"/>
      <c r="J319" s="79"/>
      <c r="K319" s="68"/>
      <c r="M319" s="64"/>
      <c r="N319" s="59"/>
      <c r="O319" s="59"/>
      <c r="P319" s="59"/>
      <c r="Q319" s="59"/>
      <c r="R319" s="59"/>
    </row>
    <row r="320" spans="1:124" ht="23.1" customHeight="1" thickBot="1" x14ac:dyDescent="0.3">
      <c r="A320" s="166"/>
      <c r="B320" s="166"/>
      <c r="C320" s="166"/>
      <c r="D320" s="166"/>
      <c r="E320" s="166"/>
      <c r="F320" s="167"/>
      <c r="G320" s="167"/>
      <c r="H320" s="167"/>
      <c r="I320" s="168"/>
      <c r="J320" s="168"/>
      <c r="K320" s="168"/>
      <c r="M320" s="61"/>
      <c r="N320" s="169" t="s">
        <v>11</v>
      </c>
      <c r="O320" s="169"/>
      <c r="P320" s="169"/>
      <c r="Q320" s="169"/>
      <c r="R320" s="169"/>
      <c r="DL320" s="36">
        <f>A320</f>
        <v>0</v>
      </c>
      <c r="DM320" s="35"/>
      <c r="DN320" s="35"/>
      <c r="DO320" s="35"/>
      <c r="DP320" s="35"/>
      <c r="DQ320" s="152">
        <f>I320</f>
        <v>0</v>
      </c>
      <c r="DR320" s="152"/>
      <c r="DS320" s="152"/>
      <c r="DT320" s="153"/>
    </row>
    <row r="321" spans="1:124" ht="23.1" customHeight="1" thickBot="1" x14ac:dyDescent="0.3">
      <c r="A321" s="69"/>
      <c r="B321" s="170"/>
      <c r="C321" s="171"/>
      <c r="D321" s="170"/>
      <c r="E321" s="171"/>
      <c r="F321" s="170"/>
      <c r="G321" s="171"/>
      <c r="H321" s="170"/>
      <c r="I321" s="171"/>
      <c r="J321" s="170"/>
      <c r="K321" s="171"/>
      <c r="M321" s="62" t="s">
        <v>0</v>
      </c>
      <c r="N321" s="53" t="s">
        <v>6</v>
      </c>
      <c r="O321" s="53" t="s">
        <v>7</v>
      </c>
      <c r="P321" s="53" t="s">
        <v>8</v>
      </c>
      <c r="Q321" s="53" t="s">
        <v>9</v>
      </c>
      <c r="R321" s="54" t="s">
        <v>10</v>
      </c>
      <c r="DL321" s="38" t="s">
        <v>14</v>
      </c>
      <c r="DM321" s="26">
        <v>8</v>
      </c>
      <c r="DN321" s="25">
        <v>9</v>
      </c>
      <c r="DO321" s="25">
        <v>10</v>
      </c>
      <c r="DP321" s="25">
        <v>11</v>
      </c>
      <c r="DQ321" s="25">
        <v>13</v>
      </c>
      <c r="DR321" s="25">
        <v>14</v>
      </c>
      <c r="DS321" s="25">
        <v>15</v>
      </c>
      <c r="DT321" s="27">
        <v>16</v>
      </c>
    </row>
    <row r="322" spans="1:124" ht="23.1" customHeight="1" thickBot="1" x14ac:dyDescent="0.3">
      <c r="A322" s="78"/>
      <c r="B322" s="14"/>
      <c r="C322" s="15"/>
      <c r="D322" s="14"/>
      <c r="E322" s="15"/>
      <c r="F322" s="14"/>
      <c r="G322" s="15"/>
      <c r="H322" s="14"/>
      <c r="I322" s="15"/>
      <c r="J322" s="14"/>
      <c r="K322" s="15"/>
      <c r="M322" s="63">
        <f t="shared" ref="M322:M329" si="143">A322</f>
        <v>0</v>
      </c>
      <c r="N322" s="55" t="str">
        <f>IF(DM322=0,"BOŞ",IF(DM322=1,"DERS",IF(DM322&gt;1,"ÇAKIŞMA")))</f>
        <v>BOŞ</v>
      </c>
      <c r="O322" s="55" t="str">
        <f>IF(DM323=0,"BOŞ",IF(DM323=1,"DERS",IF(DM323&gt;1,"ÇAKIŞMA")))</f>
        <v>BOŞ</v>
      </c>
      <c r="P322" s="55" t="str">
        <f>IF(DM324=0,"BOŞ",IF(DM324=1,"DERS",IF(DM324&gt;1,"ÇAKIŞMA")))</f>
        <v>BOŞ</v>
      </c>
      <c r="Q322" s="55" t="str">
        <f>IF(DM325=0,"BOŞ",IF(DM325=1,"DERS",IF(DM325&gt;1,"ÇAKIŞMA")))</f>
        <v>BOŞ</v>
      </c>
      <c r="R322" s="56" t="str">
        <f>IF(DM326=0,"BOŞ",IF(DM326=1,"DERS",IF(DM326&gt;1,"ÇAKIŞMA")))</f>
        <v>BOŞ</v>
      </c>
      <c r="DL322" s="39" t="s">
        <v>13</v>
      </c>
      <c r="DM322" s="28">
        <f>IFERROR(VLOOKUP(C322,$T$3:$AH$60,2,0),0)</f>
        <v>0</v>
      </c>
      <c r="DN322" s="28">
        <f>IFERROR(VLOOKUP(C323,$T$3:$AH$60,3,0),0)</f>
        <v>0</v>
      </c>
      <c r="DO322" s="28">
        <f>IFERROR(VLOOKUP(C324,$T$3:$AH$60,4,0),0)</f>
        <v>0</v>
      </c>
      <c r="DP322" s="28">
        <f>IFERROR(VLOOKUP(C325,$T$3:$AH$60,5,0),0)</f>
        <v>0</v>
      </c>
      <c r="DQ322" s="28">
        <f>IFERROR(VLOOKUP(C326,$T$3:$AH$60,6,0),0)</f>
        <v>0</v>
      </c>
      <c r="DR322" s="28">
        <f>IFERROR(VLOOKUP(C327,$T$3:$AH$60,7,0),0)</f>
        <v>0</v>
      </c>
      <c r="DS322" s="28">
        <f>IFERROR(VLOOKUP(C328,$T$3:$AH$60,8,0),0)</f>
        <v>0</v>
      </c>
      <c r="DT322" s="37">
        <f>IFERROR(VLOOKUP(C329,$T$3:$AH$60,9,0),0)</f>
        <v>0</v>
      </c>
    </row>
    <row r="323" spans="1:124" ht="23.1" customHeight="1" thickBot="1" x14ac:dyDescent="0.3">
      <c r="A323" s="78"/>
      <c r="B323" s="14"/>
      <c r="C323" s="15"/>
      <c r="D323" s="14"/>
      <c r="E323" s="15"/>
      <c r="F323" s="14"/>
      <c r="G323" s="15"/>
      <c r="H323" s="14"/>
      <c r="I323" s="15"/>
      <c r="J323" s="14"/>
      <c r="K323" s="15"/>
      <c r="M323" s="63">
        <f t="shared" si="143"/>
        <v>0</v>
      </c>
      <c r="N323" s="55" t="str">
        <f>IF(DN322=0,"BOŞ",IF(DN322=1,"DERS",IF(DN322&gt;1,"ÇAKIŞMA")))</f>
        <v>BOŞ</v>
      </c>
      <c r="O323" s="55" t="str">
        <f>IF(DN323=0,"BOŞ",IF(DN323=1,"DERS",IF(DN323&gt;1,"ÇAKIŞMA")))</f>
        <v>BOŞ</v>
      </c>
      <c r="P323" s="55" t="str">
        <f>IF(DN324=0,"BOŞ",IF(DN324=1,"DERS",IF(DN324&gt;1,"ÇAKIŞMA")))</f>
        <v>BOŞ</v>
      </c>
      <c r="Q323" s="55" t="str">
        <f>IF(DN325=0,"BOŞ",IF(DN325=1,"DERS",IF(DN325&gt;1,"ÇAKIŞMA")))</f>
        <v>BOŞ</v>
      </c>
      <c r="R323" s="56" t="str">
        <f>IF(DN326=0,"BOŞ",IF(DN326=1,"DERS",IF(DN326&gt;1,"ÇAKIŞMA")))</f>
        <v>BOŞ</v>
      </c>
      <c r="DL323" s="39" t="s">
        <v>7</v>
      </c>
      <c r="DM323" s="28">
        <f>IFERROR(VLOOKUP(E322,$AJ$3:$AX$60,2,0),0)</f>
        <v>0</v>
      </c>
      <c r="DN323" s="28">
        <f>IFERROR(VLOOKUP(E323,$AJ$3:$AX$60,3,0),0)</f>
        <v>0</v>
      </c>
      <c r="DO323" s="28">
        <f>IFERROR(VLOOKUP(E324,$AJ$3:$AX$60,4,0),0)</f>
        <v>0</v>
      </c>
      <c r="DP323" s="28">
        <f>IFERROR(VLOOKUP(E325,$AJ$3:$AX$60,5,0),0)</f>
        <v>0</v>
      </c>
      <c r="DQ323" s="28">
        <f>IFERROR(VLOOKUP(E326,$AJ$3:$AX$60,6,0),0)</f>
        <v>0</v>
      </c>
      <c r="DR323" s="28">
        <f>IFERROR(VLOOKUP(E327,$AJ$3:$AX$60,7,0),0)</f>
        <v>0</v>
      </c>
      <c r="DS323" s="28">
        <f>IFERROR(VLOOKUP(E328,$AJ$3:$AX$60,8,0),0)</f>
        <v>0</v>
      </c>
      <c r="DT323" s="37">
        <f>IFERROR(VLOOKUP(E329,$AJ$3:$AX$60,9,0),0)</f>
        <v>0</v>
      </c>
    </row>
    <row r="324" spans="1:124" ht="23.1" customHeight="1" thickBot="1" x14ac:dyDescent="0.3">
      <c r="A324" s="78"/>
      <c r="B324" s="14"/>
      <c r="C324" s="15"/>
      <c r="D324" s="14"/>
      <c r="E324" s="15"/>
      <c r="F324" s="14"/>
      <c r="G324" s="15"/>
      <c r="H324" s="14"/>
      <c r="I324" s="15"/>
      <c r="J324" s="14"/>
      <c r="K324" s="15"/>
      <c r="M324" s="63">
        <f t="shared" si="143"/>
        <v>0</v>
      </c>
      <c r="N324" s="55" t="str">
        <f>IF(DO322=0,"BOŞ",IF(DO322=1,"DERS",IF(DO322&gt;1,"ÇAKIŞMA")))</f>
        <v>BOŞ</v>
      </c>
      <c r="O324" s="55" t="str">
        <f>IF(DO323=0,"BOŞ",IF(DO323=1,"DERS",IF(DO323&gt;1,"ÇAKIŞMA")))</f>
        <v>BOŞ</v>
      </c>
      <c r="P324" s="55" t="str">
        <f>IF(DO324=0,"BOŞ",IF(DO324=1,"DERS",IF(DO324&gt;1,"ÇAKIŞMA")))</f>
        <v>BOŞ</v>
      </c>
      <c r="Q324" s="55" t="str">
        <f>IF(DO325=0,"BOŞ",IF(DO325=1,"DERS",IF(DO325&gt;1,"ÇAKIŞMA")))</f>
        <v>BOŞ</v>
      </c>
      <c r="R324" s="56" t="str">
        <f>IF(DO326=0,"BOŞ",IF(DO326=1,"DERS",IF(DO326&gt;1,"ÇAKIŞMA")))</f>
        <v>BOŞ</v>
      </c>
      <c r="DL324" s="39" t="s">
        <v>8</v>
      </c>
      <c r="DM324" s="28">
        <f>IFERROR(VLOOKUP(G322,$AZ$3:$BN$60,2,0),0)</f>
        <v>0</v>
      </c>
      <c r="DN324" s="29">
        <f>IFERROR(VLOOKUP(G323,$AZ$3:$BN$60,3,0),0)</f>
        <v>0</v>
      </c>
      <c r="DO324" s="29">
        <f>IFERROR(VLOOKUP(G324,$AZ$3:$BN$60,4,0),0)</f>
        <v>0</v>
      </c>
      <c r="DP324" s="29">
        <f>IFERROR(VLOOKUP(G325,$AZ$3:$BN$60,5,0),0)</f>
        <v>0</v>
      </c>
      <c r="DQ324" s="29">
        <f>IFERROR(VLOOKUP(G326,$AZ$3:$BN$60,6,0),0)</f>
        <v>0</v>
      </c>
      <c r="DR324" s="29">
        <f>IFERROR(VLOOKUP(G327,$AZ$3:$BN$60,7,0),0)</f>
        <v>0</v>
      </c>
      <c r="DS324" s="29">
        <f>IFERROR(VLOOKUP(G328,$AZ$3:$BN$60,8,0),0)</f>
        <v>0</v>
      </c>
      <c r="DT324" s="33">
        <f>IFERROR(VLOOKUP(G329,$AZ$3:$BN$60,9,0),0)</f>
        <v>0</v>
      </c>
    </row>
    <row r="325" spans="1:124" ht="23.1" customHeight="1" thickBot="1" x14ac:dyDescent="0.3">
      <c r="A325" s="78"/>
      <c r="B325" s="14"/>
      <c r="C325" s="15"/>
      <c r="D325" s="14"/>
      <c r="E325" s="15"/>
      <c r="F325" s="14"/>
      <c r="G325" s="15"/>
      <c r="H325" s="14"/>
      <c r="I325" s="15"/>
      <c r="J325" s="14"/>
      <c r="K325" s="15"/>
      <c r="M325" s="63">
        <f t="shared" si="143"/>
        <v>0</v>
      </c>
      <c r="N325" s="55" t="str">
        <f>IF(DP322=0,"BOŞ",IF(DP322=1,"DERS",IF(DP322&gt;1,"ÇAKIŞMA")))</f>
        <v>BOŞ</v>
      </c>
      <c r="O325" s="55" t="str">
        <f>IF(DP323=0,"BOŞ",IF(DP323=1,"DERS",IF(DP323&gt;1,"ÇAKIŞMA")))</f>
        <v>BOŞ</v>
      </c>
      <c r="P325" s="55" t="str">
        <f>IF(DP324=0,"BOŞ",IF(DP324=1,"DERS",IF(DP324&gt;1,"ÇAKIŞMA")))</f>
        <v>BOŞ</v>
      </c>
      <c r="Q325" s="55" t="str">
        <f>IF(DP325=0,"BOŞ",IF(DP325=1,"DERS",IF(DP325&gt;1,"ÇAKIŞMA")))</f>
        <v>BOŞ</v>
      </c>
      <c r="R325" s="56" t="str">
        <f>IF(DP326=0,"BOŞ",IF(DP326=1,"DERS",IF(DP326&gt;1,"ÇAKIŞMA")))</f>
        <v>BOŞ</v>
      </c>
      <c r="DL325" s="39" t="s">
        <v>9</v>
      </c>
      <c r="DM325" s="28">
        <f>IFERROR(VLOOKUP(I322,$BP$3:$CD$60,2,0),0)</f>
        <v>0</v>
      </c>
      <c r="DN325" s="29">
        <f>IFERROR(VLOOKUP(I323,$BP$3:$CD$60,3,0),0)</f>
        <v>0</v>
      </c>
      <c r="DO325" s="29">
        <f>IFERROR(VLOOKUP(I324,$BP$3:$CD$60,4,0),0)</f>
        <v>0</v>
      </c>
      <c r="DP325" s="29">
        <f>IFERROR(VLOOKUP(I325,$BP$3:$CD$60,5,0),0)</f>
        <v>0</v>
      </c>
      <c r="DQ325" s="29">
        <f>IFERROR(VLOOKUP(I326,$BP$3:$CD$60,6,0),0)</f>
        <v>0</v>
      </c>
      <c r="DR325" s="29">
        <f>IFERROR(VLOOKUP(I327,$BP$3:$CD$60,7,0),0)</f>
        <v>0</v>
      </c>
      <c r="DS325" s="29">
        <f>IFERROR(VLOOKUP(I328,$BP$3:$CD$60,8,0),0)</f>
        <v>0</v>
      </c>
      <c r="DT325" s="33">
        <f>IFERROR(VLOOKUP(I329,$BP$3:$CD$60,9,0),0)</f>
        <v>0</v>
      </c>
    </row>
    <row r="326" spans="1:124" ht="23.1" customHeight="1" thickBot="1" x14ac:dyDescent="0.3">
      <c r="A326" s="78"/>
      <c r="B326" s="14"/>
      <c r="C326" s="15"/>
      <c r="D326" s="14"/>
      <c r="E326" s="15"/>
      <c r="F326" s="14"/>
      <c r="G326" s="15"/>
      <c r="H326" s="14"/>
      <c r="I326" s="15"/>
      <c r="J326" s="14"/>
      <c r="K326" s="15"/>
      <c r="M326" s="63">
        <f t="shared" si="143"/>
        <v>0</v>
      </c>
      <c r="N326" s="55" t="str">
        <f>IF(DQ322=0,"BOŞ",IF(DQ322=1,"DERS",IF(DQ322&gt;1,"ÇAKIŞMA")))</f>
        <v>BOŞ</v>
      </c>
      <c r="O326" s="55" t="str">
        <f>IF(DQ323=0,"BOŞ",IF(DQ323=1,"DERS",IF(DQ323&gt;1,"ÇAKIŞMA")))</f>
        <v>BOŞ</v>
      </c>
      <c r="P326" s="55" t="str">
        <f>IF(DQ324=0,"BOŞ",IF(DQ324=1,"DERS",IF(DQ324&gt;1,"ÇAKIŞMA")))</f>
        <v>BOŞ</v>
      </c>
      <c r="Q326" s="55" t="str">
        <f>IF(DQ325=0,"BOŞ",IF(DQ325=1,"DERS",IF(DQ325&gt;1,"ÇAKIŞMA")))</f>
        <v>BOŞ</v>
      </c>
      <c r="R326" s="56" t="str">
        <f>IF(DQ326=0,"BOŞ",IF(DQ326=1,"DERS",IF(DQ326&gt;1,"ÇAKIŞMA")))</f>
        <v>BOŞ</v>
      </c>
      <c r="DL326" s="40" t="s">
        <v>10</v>
      </c>
      <c r="DM326" s="30">
        <f>IFERROR(VLOOKUP(K322,$CF$3:$CT$60,2,0),0)</f>
        <v>0</v>
      </c>
      <c r="DN326" s="31">
        <f>IFERROR(VLOOKUP(K323,$CF$3:$CT$60,3,0),0)</f>
        <v>0</v>
      </c>
      <c r="DO326" s="31">
        <f>IFERROR(VLOOKUP(K324,$CF$3:$CT$60,4,0),0)</f>
        <v>0</v>
      </c>
      <c r="DP326" s="31">
        <f>IFERROR(VLOOKUP(K325,$CF$3:$CT$60,5,0),0)</f>
        <v>0</v>
      </c>
      <c r="DQ326" s="31">
        <f>IFERROR(VLOOKUP(K326,$CF$3:$CT$60,6,0),0)</f>
        <v>0</v>
      </c>
      <c r="DR326" s="31">
        <f>IFERROR(VLOOKUP(K327,$CF$3:$CT$60,7,0),0)</f>
        <v>0</v>
      </c>
      <c r="DS326" s="31">
        <f>IFERROR(VLOOKUP(K328,$CF$3:$CT$60,8,0),0)</f>
        <v>0</v>
      </c>
      <c r="DT326" s="34">
        <f>IFERROR(VLOOKUP(K329,$CF$3:$CT$60,9,0),0)</f>
        <v>0</v>
      </c>
    </row>
    <row r="327" spans="1:124" ht="23.1" customHeight="1" thickBot="1" x14ac:dyDescent="0.3">
      <c r="A327" s="78"/>
      <c r="B327" s="14"/>
      <c r="C327" s="15"/>
      <c r="D327" s="14"/>
      <c r="E327" s="15"/>
      <c r="F327" s="14"/>
      <c r="G327" s="15"/>
      <c r="H327" s="14"/>
      <c r="I327" s="15"/>
      <c r="J327" s="14"/>
      <c r="K327" s="15"/>
      <c r="M327" s="63">
        <f t="shared" si="143"/>
        <v>0</v>
      </c>
      <c r="N327" s="55" t="str">
        <f>IF(DR322=0,"BOŞ",IF(DR322=1,"DERS",IF(DR322&gt;1,"ÇAKIŞMA")))</f>
        <v>BOŞ</v>
      </c>
      <c r="O327" s="55" t="str">
        <f>IF(DR323=0,"BOŞ",IF(DR323=1,"DERS",IF(DR323&gt;1,"ÇAKIŞMA")))</f>
        <v>BOŞ</v>
      </c>
      <c r="P327" s="55" t="str">
        <f>IF(DR324=0,"BOŞ",IF(DR324=1,"DERS",IF(DR324&gt;1,"ÇAKIŞMA")))</f>
        <v>BOŞ</v>
      </c>
      <c r="Q327" s="55" t="str">
        <f>IF(DR325=0,"BOŞ",IF(DR325=1,"DERS",IF(DR325&gt;1,"ÇAKIŞMA")))</f>
        <v>BOŞ</v>
      </c>
      <c r="R327" s="56" t="str">
        <f>IF(DR326=0,"BOŞ",IF(DR326=1,"DERS",IF(DR326&gt;1,"ÇAKIŞMA")))</f>
        <v>BOŞ</v>
      </c>
    </row>
    <row r="328" spans="1:124" ht="23.1" customHeight="1" thickBot="1" x14ac:dyDescent="0.3">
      <c r="A328" s="78"/>
      <c r="B328" s="14"/>
      <c r="C328" s="15"/>
      <c r="D328" s="14"/>
      <c r="E328" s="15"/>
      <c r="F328" s="14"/>
      <c r="G328" s="15"/>
      <c r="H328" s="14"/>
      <c r="I328" s="15"/>
      <c r="J328" s="14"/>
      <c r="K328" s="15"/>
      <c r="M328" s="63">
        <f t="shared" si="143"/>
        <v>0</v>
      </c>
      <c r="N328" s="55" t="str">
        <f>IF(DS322=0,"BOŞ",IF(DS322=1,"DERS",IF(DS322&gt;1,"ÇAKIŞMA")))</f>
        <v>BOŞ</v>
      </c>
      <c r="O328" s="55" t="str">
        <f>IF(DS323=0,"BOŞ",IF(DS323=1,"DERS",IF(DS323&gt;1,"ÇAKIŞMA")))</f>
        <v>BOŞ</v>
      </c>
      <c r="P328" s="55" t="str">
        <f>IF(DS324=0,"BOŞ",IF(DS324=1,"DERS",IF(DS324&gt;1,"ÇAKIŞMA")))</f>
        <v>BOŞ</v>
      </c>
      <c r="Q328" s="55" t="str">
        <f>IF(DS325=0,"BOŞ",IF(DS325=1,"DERS",IF(DS325&gt;1,"ÇAKIŞMA")))</f>
        <v>BOŞ</v>
      </c>
      <c r="R328" s="56" t="str">
        <f>IF(DS326=0,"BOŞ",IF(DS326=1,"DERS",IF(DS326&gt;1,"ÇAKIŞMA")))</f>
        <v>BOŞ</v>
      </c>
    </row>
    <row r="329" spans="1:124" ht="23.1" customHeight="1" thickBot="1" x14ac:dyDescent="0.3">
      <c r="A329" s="70"/>
      <c r="B329" s="16"/>
      <c r="C329" s="17"/>
      <c r="D329" s="16"/>
      <c r="E329" s="17"/>
      <c r="F329" s="16"/>
      <c r="G329" s="17"/>
      <c r="H329" s="16"/>
      <c r="I329" s="17"/>
      <c r="J329" s="16"/>
      <c r="K329" s="17"/>
      <c r="M329" s="63">
        <f t="shared" si="143"/>
        <v>0</v>
      </c>
      <c r="N329" s="57" t="str">
        <f>IF(DT322=0,"BOŞ",IF(DT322=1,"DERS",IF(DT322&gt;1,"ÇAKIŞMA")))</f>
        <v>BOŞ</v>
      </c>
      <c r="O329" s="57" t="str">
        <f>IF(DT323=0,"BOŞ",IF(DT323=1,"DERS",IF(DT323&gt;1,"ÇAKIŞMA")))</f>
        <v>BOŞ</v>
      </c>
      <c r="P329" s="57" t="str">
        <f>IF(DT324=0,"BOŞ",IF(DT324=1,"DERS",IF(DT324&gt;1,"ÇAKIŞMA")))</f>
        <v>BOŞ</v>
      </c>
      <c r="Q329" s="57" t="str">
        <f>IF(DT325=0,"BOŞ",IF(DT325=1,"DERS",IF(DT325&gt;1,"ÇAKIŞMA")))</f>
        <v>BOŞ</v>
      </c>
      <c r="R329" s="58" t="str">
        <f>IF(DT326=0,"BOŞ",IF(DT326=1,"DERS",IF(DT326&gt;1,"ÇAKIŞMA")))</f>
        <v>BOŞ</v>
      </c>
    </row>
    <row r="330" spans="1:124" ht="23.1" customHeight="1" x14ac:dyDescent="0.25">
      <c r="A330" s="64"/>
      <c r="B330" s="80"/>
      <c r="C330" s="64"/>
      <c r="D330" s="80"/>
      <c r="E330" s="64"/>
      <c r="F330" s="80"/>
      <c r="G330" s="64"/>
      <c r="H330" s="80"/>
      <c r="I330" s="64"/>
      <c r="J330" s="80"/>
      <c r="K330" s="64"/>
      <c r="M330" s="68"/>
      <c r="N330" s="60"/>
      <c r="O330" s="60"/>
      <c r="P330" s="60"/>
      <c r="Q330" s="60"/>
      <c r="R330" s="60"/>
    </row>
    <row r="331" spans="1:124" ht="23.1" customHeight="1" thickBot="1" x14ac:dyDescent="0.3">
      <c r="A331" s="177"/>
      <c r="B331" s="177"/>
      <c r="C331" s="177"/>
      <c r="D331" s="177"/>
      <c r="E331" s="177"/>
      <c r="F331" s="177"/>
      <c r="G331" s="177"/>
      <c r="H331" s="177"/>
      <c r="I331" s="177"/>
      <c r="J331" s="177"/>
      <c r="K331" s="177"/>
      <c r="M331" s="68"/>
      <c r="N331" s="60"/>
      <c r="O331" s="60"/>
      <c r="P331" s="60"/>
      <c r="Q331" s="60"/>
      <c r="R331" s="60"/>
    </row>
    <row r="332" spans="1:124" ht="23.1" customHeight="1" thickBot="1" x14ac:dyDescent="0.3">
      <c r="A332" s="174"/>
      <c r="B332" s="174"/>
      <c r="C332" s="174"/>
      <c r="D332" s="174"/>
      <c r="E332" s="174"/>
      <c r="F332" s="175"/>
      <c r="G332" s="175"/>
      <c r="H332" s="175"/>
      <c r="I332" s="176"/>
      <c r="J332" s="176"/>
      <c r="K332" s="176"/>
      <c r="M332" s="67"/>
      <c r="N332" s="157" t="s">
        <v>11</v>
      </c>
      <c r="O332" s="157"/>
      <c r="P332" s="157"/>
      <c r="Q332" s="157"/>
      <c r="R332" s="157"/>
      <c r="DL332" s="36">
        <f>A332</f>
        <v>0</v>
      </c>
      <c r="DM332" s="35"/>
      <c r="DN332" s="35"/>
      <c r="DO332" s="35"/>
      <c r="DP332" s="35"/>
      <c r="DQ332" s="152">
        <f>I332</f>
        <v>0</v>
      </c>
      <c r="DR332" s="152"/>
      <c r="DS332" s="152"/>
      <c r="DT332" s="153"/>
    </row>
    <row r="333" spans="1:124" ht="23.1" customHeight="1" thickBot="1" x14ac:dyDescent="0.3">
      <c r="A333" s="62"/>
      <c r="B333" s="172"/>
      <c r="C333" s="173"/>
      <c r="D333" s="172"/>
      <c r="E333" s="173"/>
      <c r="F333" s="172"/>
      <c r="G333" s="173"/>
      <c r="H333" s="172"/>
      <c r="I333" s="173"/>
      <c r="J333" s="172"/>
      <c r="K333" s="173"/>
      <c r="M333" s="69" t="s">
        <v>0</v>
      </c>
      <c r="N333" s="75" t="s">
        <v>6</v>
      </c>
      <c r="O333" s="47" t="s">
        <v>7</v>
      </c>
      <c r="P333" s="47" t="s">
        <v>8</v>
      </c>
      <c r="Q333" s="47" t="s">
        <v>9</v>
      </c>
      <c r="R333" s="48" t="s">
        <v>10</v>
      </c>
      <c r="DL333" s="38" t="s">
        <v>14</v>
      </c>
      <c r="DM333" s="26">
        <v>17</v>
      </c>
      <c r="DN333" s="25">
        <v>18</v>
      </c>
      <c r="DO333" s="25">
        <v>19</v>
      </c>
      <c r="DP333" s="25">
        <v>20</v>
      </c>
      <c r="DQ333" s="25">
        <v>21</v>
      </c>
      <c r="DR333" s="25">
        <v>22</v>
      </c>
      <c r="DS333" s="25">
        <v>23</v>
      </c>
      <c r="DT333" s="27"/>
    </row>
    <row r="334" spans="1:124" ht="23.1" customHeight="1" thickBot="1" x14ac:dyDescent="0.3">
      <c r="A334" s="63"/>
      <c r="B334" s="10"/>
      <c r="C334" s="11"/>
      <c r="D334" s="10"/>
      <c r="E334" s="11"/>
      <c r="F334" s="10"/>
      <c r="G334" s="11"/>
      <c r="H334" s="10"/>
      <c r="I334" s="11"/>
      <c r="J334" s="10"/>
      <c r="K334" s="11"/>
      <c r="M334" s="78">
        <f t="shared" ref="M334:M340" si="144">A334</f>
        <v>0</v>
      </c>
      <c r="N334" s="76" t="str">
        <f>IF(DM334=0,"BOŞ",IF(DM334=1,"DERS",IF(DM334&gt;1,"ÇAKIŞMA")))</f>
        <v>BOŞ</v>
      </c>
      <c r="O334" s="49" t="str">
        <f>IF(DM335=0,"BOŞ",IF(DM335=1,"DERS",IF(DM335&gt;1,"ÇAKIŞMA")))</f>
        <v>BOŞ</v>
      </c>
      <c r="P334" s="49" t="str">
        <f>IF(DM336=0,"BOŞ",IF(DM336=1,"DERS",IF(DM336&gt;1,"ÇAKIŞMA")))</f>
        <v>BOŞ</v>
      </c>
      <c r="Q334" s="49" t="str">
        <f>IF(DM337=0,"BOŞ",IF(DM337=1,"DERS",IF(DM337&gt;1,"ÇAKIŞMA")))</f>
        <v>BOŞ</v>
      </c>
      <c r="R334" s="50" t="str">
        <f>IF(DM338=0,"BOŞ",IF(DM338=1,"DERS",IF(DM338&gt;1,"ÇAKIŞMA")))</f>
        <v>BOŞ</v>
      </c>
      <c r="DL334" s="39" t="s">
        <v>13</v>
      </c>
      <c r="DM334" s="28">
        <f>IFERROR(VLOOKUP(C334,$T$3:$AH$60,10,0),0)</f>
        <v>0</v>
      </c>
      <c r="DN334" s="28">
        <f>IFERROR(VLOOKUP(C335,$T$3:$AH$60,11,0),0)</f>
        <v>0</v>
      </c>
      <c r="DO334" s="28">
        <f>IFERROR(VLOOKUP(C336,$T$3:$AH$60,12,0),0)</f>
        <v>0</v>
      </c>
      <c r="DP334" s="28">
        <f>IFERROR(VLOOKUP(C337,$T$3:$AH$60,13,0),0)</f>
        <v>0</v>
      </c>
      <c r="DQ334" s="28">
        <f>IFERROR(VLOOKUP(C338,$T$3:$AH$60,14,0),0)</f>
        <v>0</v>
      </c>
      <c r="DR334" s="28">
        <f>IFERROR(VLOOKUP(C339,$T$3:$AH$60,15,0),0)</f>
        <v>0</v>
      </c>
      <c r="DS334" s="28">
        <f>IFERROR(VLOOKUP(C340,$T$3:$AH$60,16,0),0)</f>
        <v>0</v>
      </c>
      <c r="DT334" s="37"/>
    </row>
    <row r="335" spans="1:124" ht="23.1" customHeight="1" thickBot="1" x14ac:dyDescent="0.3">
      <c r="A335" s="63"/>
      <c r="B335" s="10"/>
      <c r="C335" s="11"/>
      <c r="D335" s="10"/>
      <c r="E335" s="11"/>
      <c r="F335" s="10"/>
      <c r="G335" s="11"/>
      <c r="H335" s="10"/>
      <c r="I335" s="11"/>
      <c r="J335" s="10"/>
      <c r="K335" s="11"/>
      <c r="M335" s="78">
        <f t="shared" si="144"/>
        <v>0</v>
      </c>
      <c r="N335" s="76" t="str">
        <f>IF(DN334=0,"BOŞ",IF(DN334=1,"DERS",IF(DN334&gt;1,"ÇAKIŞMA")))</f>
        <v>BOŞ</v>
      </c>
      <c r="O335" s="49" t="str">
        <f>IF(DN335=0,"BOŞ",IF(DN335=1,"DERS",IF(DN335&gt;1,"ÇAKIŞMA")))</f>
        <v>BOŞ</v>
      </c>
      <c r="P335" s="49" t="str">
        <f>IF(DN336=0,"BOŞ",IF(DN336=1,"DERS",IF(DN336&gt;1,"ÇAKIŞMA")))</f>
        <v>BOŞ</v>
      </c>
      <c r="Q335" s="49" t="str">
        <f>IF(DN337=0,"BOŞ",IF(DN337=1,"DERS",IF(DN337&gt;1,"ÇAKIŞMA")))</f>
        <v>BOŞ</v>
      </c>
      <c r="R335" s="50" t="str">
        <f>IF(DN338=0,"BOŞ",IF(DN338=1,"DERS",IF(DN338&gt;1,"ÇAKIŞMA")))</f>
        <v>BOŞ</v>
      </c>
      <c r="DL335" s="39" t="s">
        <v>7</v>
      </c>
      <c r="DM335" s="28">
        <f>IFERROR(VLOOKUP(E334,$AJ$3:$AX$60,10,0),0)</f>
        <v>0</v>
      </c>
      <c r="DN335" s="28">
        <f>IFERROR(VLOOKUP(E335,$AJ$3:$AX$60,11,0),0)</f>
        <v>0</v>
      </c>
      <c r="DO335" s="28">
        <f>IFERROR(VLOOKUP(E336,$AJ$3:$AX$60,12,0),0)</f>
        <v>0</v>
      </c>
      <c r="DP335" s="28">
        <f>IFERROR(VLOOKUP(E337,$AJ$3:$AX$60,13,0),0)</f>
        <v>0</v>
      </c>
      <c r="DQ335" s="28">
        <f>IFERROR(VLOOKUP(E338,$AJ$3:$AX$60,14,0),0)</f>
        <v>0</v>
      </c>
      <c r="DR335" s="28">
        <f>IFERROR(VLOOKUP(E339,$AJ$3:$AX$60,15,0),0)</f>
        <v>0</v>
      </c>
      <c r="DS335" s="28">
        <f>IFERROR(VLOOKUP(E340,$AJ$3:$AX$60,16,0),0)</f>
        <v>0</v>
      </c>
      <c r="DT335" s="37"/>
    </row>
    <row r="336" spans="1:124" ht="23.1" customHeight="1" thickBot="1" x14ac:dyDescent="0.3">
      <c r="A336" s="63"/>
      <c r="B336" s="10"/>
      <c r="C336" s="11"/>
      <c r="D336" s="10"/>
      <c r="E336" s="11"/>
      <c r="F336" s="10"/>
      <c r="G336" s="11"/>
      <c r="H336" s="10"/>
      <c r="I336" s="11"/>
      <c r="J336" s="10"/>
      <c r="K336" s="11"/>
      <c r="M336" s="78">
        <f t="shared" si="144"/>
        <v>0</v>
      </c>
      <c r="N336" s="76" t="str">
        <f>IF(DO334=0,"BOŞ",IF(DO334=1,"DERS",IF(DO334&gt;1,"ÇAKIŞMA")))</f>
        <v>BOŞ</v>
      </c>
      <c r="O336" s="49" t="str">
        <f>IF(DO335=0,"BOŞ",IF(DO335=1,"DERS",IF(DO335&gt;1,"ÇAKIŞMA")))</f>
        <v>BOŞ</v>
      </c>
      <c r="P336" s="49" t="str">
        <f>IF(DO336=0,"BOŞ",IF(DO336=1,"DERS",IF(DO336&gt;1,"ÇAKIŞMA")))</f>
        <v>BOŞ</v>
      </c>
      <c r="Q336" s="49" t="str">
        <f>IF(DO337=0,"BOŞ",IF(DO337=1,"DERS",IF(DO337&gt;1,"ÇAKIŞMA")))</f>
        <v>BOŞ</v>
      </c>
      <c r="R336" s="50" t="str">
        <f>IF(DO338=0,"BOŞ",IF(DO338=1,"DERS",IF(DO338&gt;1,"ÇAKIŞMA")))</f>
        <v>BOŞ</v>
      </c>
      <c r="DL336" s="39" t="s">
        <v>8</v>
      </c>
      <c r="DM336" s="28">
        <f>IFERROR(VLOOKUP(G334,$AZ$3:$BN$60,10,0),0)</f>
        <v>0</v>
      </c>
      <c r="DN336" s="29">
        <f>IFERROR(VLOOKUP(G335,$AZ$3:$BN$60,11,0),0)</f>
        <v>0</v>
      </c>
      <c r="DO336" s="29">
        <f>IFERROR(VLOOKUP(G336,$AZ$3:$BN$60,12,0),0)</f>
        <v>0</v>
      </c>
      <c r="DP336" s="29">
        <f>IFERROR(VLOOKUP(G337,$AZ$3:$BN$60,13,0),0)</f>
        <v>0</v>
      </c>
      <c r="DQ336" s="29">
        <f>IFERROR(VLOOKUP(G338,$AZ$3:$BN$60,14,0),0)</f>
        <v>0</v>
      </c>
      <c r="DR336" s="29">
        <f>IFERROR(VLOOKUP(G339,$AZ$3:$BN$60,15,0),0)</f>
        <v>0</v>
      </c>
      <c r="DS336" s="29">
        <f>IFERROR(VLOOKUP(G340,$AZ$3:$BN$60,16,0),0)</f>
        <v>0</v>
      </c>
      <c r="DT336" s="33"/>
    </row>
    <row r="337" spans="1:124" ht="23.1" customHeight="1" thickBot="1" x14ac:dyDescent="0.3">
      <c r="A337" s="63"/>
      <c r="B337" s="10"/>
      <c r="C337" s="11"/>
      <c r="D337" s="10"/>
      <c r="E337" s="11"/>
      <c r="F337" s="10"/>
      <c r="G337" s="11"/>
      <c r="H337" s="10"/>
      <c r="I337" s="11"/>
      <c r="J337" s="10"/>
      <c r="K337" s="11"/>
      <c r="M337" s="78">
        <f t="shared" si="144"/>
        <v>0</v>
      </c>
      <c r="N337" s="76" t="str">
        <f>IF(DP334=0,"BOŞ",IF(DP334=1,"DERS",IF(DP334&gt;1,"ÇAKIŞMA")))</f>
        <v>BOŞ</v>
      </c>
      <c r="O337" s="49" t="str">
        <f>IF(DP335=0,"BOŞ",IF(DP335=1,"DERS",IF(DP335&gt;1,"ÇAKIŞMA")))</f>
        <v>BOŞ</v>
      </c>
      <c r="P337" s="49" t="str">
        <f>IF(DP336=0,"BOŞ",IF(DP336=1,"DERS",IF(DP336&gt;1,"ÇAKIŞMA")))</f>
        <v>BOŞ</v>
      </c>
      <c r="Q337" s="49" t="str">
        <f>IF(DP337=0,"BOŞ",IF(DP337=1,"DERS",IF(DP337&gt;1,"ÇAKIŞMA")))</f>
        <v>BOŞ</v>
      </c>
      <c r="R337" s="50" t="str">
        <f>IF(DP338=0,"BOŞ",IF(DP338=1,"DERS",IF(DP338&gt;1,"ÇAKIŞMA")))</f>
        <v>BOŞ</v>
      </c>
      <c r="DL337" s="39" t="s">
        <v>9</v>
      </c>
      <c r="DM337" s="28">
        <f>IFERROR(VLOOKUP(I334,$BP$3:$CD$60,10,0),0)</f>
        <v>0</v>
      </c>
      <c r="DN337" s="29">
        <f>IFERROR(VLOOKUP(I335,$BP$3:$CD$60,11,0),0)</f>
        <v>0</v>
      </c>
      <c r="DO337" s="29">
        <f>IFERROR(VLOOKUP(I336,$BP$3:$CD$60,12,0),0)</f>
        <v>0</v>
      </c>
      <c r="DP337" s="29">
        <f>IFERROR(VLOOKUP(I337,$BP$3:$CD$60,13,0),0)</f>
        <v>0</v>
      </c>
      <c r="DQ337" s="29">
        <f>IFERROR(VLOOKUP(I338,$BP$3:$CD$60,14,0),0)</f>
        <v>0</v>
      </c>
      <c r="DR337" s="29">
        <f>IFERROR(VLOOKUP(I339,$BP$3:$CD$60,15,0),0)</f>
        <v>0</v>
      </c>
      <c r="DS337" s="29">
        <f>IFERROR(VLOOKUP(I340,$BP$3:$CD$60,16,0),0)</f>
        <v>0</v>
      </c>
      <c r="DT337" s="33"/>
    </row>
    <row r="338" spans="1:124" ht="23.1" customHeight="1" thickBot="1" x14ac:dyDescent="0.3">
      <c r="A338" s="63"/>
      <c r="B338" s="10"/>
      <c r="C338" s="11"/>
      <c r="D338" s="10"/>
      <c r="E338" s="11"/>
      <c r="F338" s="10"/>
      <c r="G338" s="11"/>
      <c r="H338" s="10"/>
      <c r="I338" s="11"/>
      <c r="J338" s="10"/>
      <c r="K338" s="11"/>
      <c r="M338" s="78">
        <f t="shared" si="144"/>
        <v>0</v>
      </c>
      <c r="N338" s="76" t="str">
        <f>IF(DQ334=0,"BOŞ",IF(DQ334=1,"DERS",IF(DQ334&gt;1,"ÇAKIŞMA")))</f>
        <v>BOŞ</v>
      </c>
      <c r="O338" s="49" t="str">
        <f>IF(DQ335=0,"BOŞ",IF(DQ335=1,"DERS",IF(DQ335&gt;1,"ÇAKIŞMA")))</f>
        <v>BOŞ</v>
      </c>
      <c r="P338" s="49" t="str">
        <f>IF(DQ336=0,"BOŞ",IF(DQ336=1,"DERS",IF(DQ336&gt;1,"ÇAKIŞMA")))</f>
        <v>BOŞ</v>
      </c>
      <c r="Q338" s="49" t="str">
        <f>IF(DQ337=0,"BOŞ",IF(DQ337=1,"DERS",IF(DQ337&gt;1,"ÇAKIŞMA")))</f>
        <v>BOŞ</v>
      </c>
      <c r="R338" s="50" t="str">
        <f>IF(DQ338=0,"BOŞ",IF(DQ338=1,"DERS",IF(DQ338&gt;1,"ÇAKIŞMA")))</f>
        <v>BOŞ</v>
      </c>
      <c r="DL338" s="40" t="s">
        <v>10</v>
      </c>
      <c r="DM338" s="30">
        <f>IFERROR(VLOOKUP(K334,$CF$3:$CT$60,10,0),0)</f>
        <v>0</v>
      </c>
      <c r="DN338" s="31">
        <f>IFERROR(VLOOKUP(K335,$CF$3:$CT$60,11,0),0)</f>
        <v>0</v>
      </c>
      <c r="DO338" s="31">
        <f>IFERROR(VLOOKUP(K336,$CF$3:$CT$60,12,0),0)</f>
        <v>0</v>
      </c>
      <c r="DP338" s="31">
        <f>IFERROR(VLOOKUP(K337,$CF$3:$CT$60,13,0),0)</f>
        <v>0</v>
      </c>
      <c r="DQ338" s="31">
        <f>IFERROR(VLOOKUP(K338,$CF$3:$CT$60,14,0),0)</f>
        <v>0</v>
      </c>
      <c r="DR338" s="31">
        <f>IFERROR(VLOOKUP(K339,$CF$3:$CT$60,15,0),0)</f>
        <v>0</v>
      </c>
      <c r="DS338" s="31">
        <f>IFERROR(VLOOKUP(K340,$CF$3:$CT$60,16,0),0)</f>
        <v>0</v>
      </c>
      <c r="DT338" s="34"/>
    </row>
    <row r="339" spans="1:124" ht="23.1" customHeight="1" thickBot="1" x14ac:dyDescent="0.3">
      <c r="A339" s="63"/>
      <c r="B339" s="10"/>
      <c r="C339" s="11"/>
      <c r="D339" s="10"/>
      <c r="E339" s="11"/>
      <c r="F339" s="10"/>
      <c r="G339" s="11"/>
      <c r="H339" s="10"/>
      <c r="I339" s="11"/>
      <c r="J339" s="10"/>
      <c r="K339" s="11"/>
      <c r="M339" s="78">
        <f t="shared" si="144"/>
        <v>0</v>
      </c>
      <c r="N339" s="76" t="str">
        <f>IF(DR334=0,"BOŞ",IF(DR334=1,"DERS",IF(DR334&gt;1,"ÇAKIŞMA")))</f>
        <v>BOŞ</v>
      </c>
      <c r="O339" s="49" t="str">
        <f>IF(DR335=0,"BOŞ",IF(DR335=1,"DERS",IF(DR335&gt;1,"ÇAKIŞMA")))</f>
        <v>BOŞ</v>
      </c>
      <c r="P339" s="49" t="str">
        <f>IF(DR336=0,"BOŞ",IF(DR336=1,"DERS",IF(DR336&gt;1,"ÇAKIŞMA")))</f>
        <v>BOŞ</v>
      </c>
      <c r="Q339" s="49" t="str">
        <f>IF(DR337=0,"BOŞ",IF(DR337=1,"DERS",IF(DR337&gt;1,"ÇAKIŞMA")))</f>
        <v>BOŞ</v>
      </c>
      <c r="R339" s="50" t="str">
        <f>IF(DR338=0,"BOŞ",IF(DR338=1,"DERS",IF(DR338&gt;1,"ÇAKIŞMA")))</f>
        <v>BOŞ</v>
      </c>
    </row>
    <row r="340" spans="1:124" ht="23.1" customHeight="1" thickBot="1" x14ac:dyDescent="0.3">
      <c r="A340" s="63"/>
      <c r="B340" s="10"/>
      <c r="C340" s="11"/>
      <c r="D340" s="10"/>
      <c r="E340" s="11"/>
      <c r="F340" s="10"/>
      <c r="G340" s="11"/>
      <c r="H340" s="10"/>
      <c r="I340" s="11"/>
      <c r="J340" s="10"/>
      <c r="K340" s="11"/>
      <c r="M340" s="78">
        <f t="shared" si="144"/>
        <v>0</v>
      </c>
      <c r="N340" s="76" t="str">
        <f>IF(DS334=0,"BOŞ",IF(DS334=1,"DERS",IF(DS334&gt;1,"ÇAKIŞMA")))</f>
        <v>BOŞ</v>
      </c>
      <c r="O340" s="49" t="str">
        <f>IF(DS335=0,"BOŞ",IF(DS335=1,"DERS",IF(DS335&gt;1,"ÇAKIŞMA")))</f>
        <v>BOŞ</v>
      </c>
      <c r="P340" s="49" t="str">
        <f>IF(DS336=0,"BOŞ",IF(DS336=1,"DERS",IF(DS336&gt;1,"ÇAKIŞMA")))</f>
        <v>BOŞ</v>
      </c>
      <c r="Q340" s="49" t="str">
        <f>IF(DS337=0,"BOŞ",IF(DS337=1,"DERS",IF(DS337&gt;1,"ÇAKIŞMA")))</f>
        <v>BOŞ</v>
      </c>
      <c r="R340" s="50" t="str">
        <f>IF(DS338=0,"BOŞ",IF(DS338=1,"DERS",IF(DS338&gt;1,"ÇAKIŞMA")))</f>
        <v>BOŞ</v>
      </c>
    </row>
    <row r="341" spans="1:124" ht="23.1" customHeight="1" thickBot="1" x14ac:dyDescent="0.3">
      <c r="A341" s="83"/>
      <c r="B341" s="12"/>
      <c r="C341" s="13"/>
      <c r="D341" s="12"/>
      <c r="E341" s="13"/>
      <c r="F341" s="12"/>
      <c r="G341" s="13"/>
      <c r="H341" s="12"/>
      <c r="I341" s="13"/>
      <c r="J341" s="12"/>
      <c r="K341" s="13"/>
      <c r="M341" s="70" t="str">
        <f>IF($A332="BİLGİSAYAR PROGRAMCILIĞI (İ.Ö.)"," ",IF($A332="ELEKTRİK (İ.Ö.)"," ",IF($A332="MUHASEBE VE VERGİ UYGULAMALARI (İ.Ö.)"," ",IF($A332="ORMANCILIK VE ORMAN ÜRÜNLERİ (İ.Ö.)"," ","00.00"))))</f>
        <v>00.00</v>
      </c>
      <c r="N341" s="77"/>
      <c r="O341" s="51"/>
      <c r="P341" s="51"/>
      <c r="Q341" s="51"/>
      <c r="R341" s="52"/>
    </row>
    <row r="342" spans="1:124" ht="23.1" customHeight="1" thickBot="1" x14ac:dyDescent="0.3">
      <c r="A342" s="64"/>
      <c r="B342" s="80"/>
      <c r="C342" s="64"/>
      <c r="D342" s="80"/>
      <c r="E342" s="64"/>
      <c r="F342" s="80"/>
      <c r="G342" s="64"/>
      <c r="H342" s="80"/>
      <c r="I342" s="64"/>
      <c r="J342" s="80"/>
      <c r="K342" s="64"/>
      <c r="M342" s="68"/>
      <c r="N342" s="60"/>
      <c r="O342" s="60"/>
      <c r="P342" s="60"/>
      <c r="Q342" s="60"/>
      <c r="R342" s="60"/>
    </row>
    <row r="343" spans="1:124" ht="23.1" customHeight="1" thickBot="1" x14ac:dyDescent="0.3">
      <c r="A343" s="174"/>
      <c r="B343" s="174"/>
      <c r="C343" s="174"/>
      <c r="D343" s="174"/>
      <c r="E343" s="174"/>
      <c r="F343" s="175"/>
      <c r="G343" s="175"/>
      <c r="H343" s="175"/>
      <c r="I343" s="176"/>
      <c r="J343" s="176"/>
      <c r="K343" s="176"/>
      <c r="M343" s="67"/>
      <c r="N343" s="157" t="s">
        <v>11</v>
      </c>
      <c r="O343" s="157"/>
      <c r="P343" s="157"/>
      <c r="Q343" s="157"/>
      <c r="R343" s="157"/>
      <c r="DL343" s="36">
        <f>A343</f>
        <v>0</v>
      </c>
      <c r="DM343" s="35"/>
      <c r="DN343" s="35"/>
      <c r="DO343" s="35"/>
      <c r="DP343" s="35"/>
      <c r="DQ343" s="152">
        <f>I343</f>
        <v>0</v>
      </c>
      <c r="DR343" s="152"/>
      <c r="DS343" s="152"/>
      <c r="DT343" s="153"/>
    </row>
    <row r="344" spans="1:124" ht="23.1" customHeight="1" thickBot="1" x14ac:dyDescent="0.3">
      <c r="A344" s="62"/>
      <c r="B344" s="172"/>
      <c r="C344" s="173"/>
      <c r="D344" s="172"/>
      <c r="E344" s="173"/>
      <c r="F344" s="172"/>
      <c r="G344" s="173"/>
      <c r="H344" s="172"/>
      <c r="I344" s="173"/>
      <c r="J344" s="172"/>
      <c r="K344" s="173"/>
      <c r="M344" s="69" t="s">
        <v>0</v>
      </c>
      <c r="N344" s="47" t="s">
        <v>6</v>
      </c>
      <c r="O344" s="47" t="s">
        <v>7</v>
      </c>
      <c r="P344" s="47" t="s">
        <v>8</v>
      </c>
      <c r="Q344" s="47" t="s">
        <v>9</v>
      </c>
      <c r="R344" s="48" t="s">
        <v>10</v>
      </c>
      <c r="DL344" s="38" t="s">
        <v>14</v>
      </c>
      <c r="DM344" s="26">
        <v>17</v>
      </c>
      <c r="DN344" s="25">
        <v>18</v>
      </c>
      <c r="DO344" s="25">
        <v>19</v>
      </c>
      <c r="DP344" s="25">
        <v>20</v>
      </c>
      <c r="DQ344" s="25">
        <v>21</v>
      </c>
      <c r="DR344" s="25">
        <v>22</v>
      </c>
      <c r="DS344" s="25">
        <v>23</v>
      </c>
      <c r="DT344" s="27"/>
    </row>
    <row r="345" spans="1:124" ht="23.1" customHeight="1" thickBot="1" x14ac:dyDescent="0.3">
      <c r="A345" s="63"/>
      <c r="B345" s="10"/>
      <c r="C345" s="11"/>
      <c r="D345" s="10"/>
      <c r="E345" s="11"/>
      <c r="F345" s="10"/>
      <c r="G345" s="11"/>
      <c r="H345" s="10"/>
      <c r="I345" s="11"/>
      <c r="J345" s="10"/>
      <c r="K345" s="11"/>
      <c r="M345" s="78">
        <f t="shared" ref="M345:M351" si="145">A345</f>
        <v>0</v>
      </c>
      <c r="N345" s="49" t="str">
        <f>IF(DM345=0,"BOŞ",IF(DM345=1,"DERS",IF(DM345&gt;1,"ÇAKIŞMA")))</f>
        <v>BOŞ</v>
      </c>
      <c r="O345" s="49" t="str">
        <f>IF(DM346=0,"BOŞ",IF(DM346=1,"DERS",IF(DM346&gt;1,"ÇAKIŞMA")))</f>
        <v>BOŞ</v>
      </c>
      <c r="P345" s="49" t="str">
        <f>IF(DM347=0,"BOŞ",IF(DM347=1,"DERS",IF(DM347&gt;1,"ÇAKIŞMA")))</f>
        <v>BOŞ</v>
      </c>
      <c r="Q345" s="49" t="str">
        <f>IF(DM348=0,"BOŞ",IF(DM348=1,"DERS",IF(DM348&gt;1,"ÇAKIŞMA")))</f>
        <v>BOŞ</v>
      </c>
      <c r="R345" s="50" t="str">
        <f>IF(DM349=0,"BOŞ",IF(DM349=1,"DERS",IF(DM349&gt;1,"ÇAKIŞMA")))</f>
        <v>BOŞ</v>
      </c>
      <c r="DL345" s="39" t="s">
        <v>13</v>
      </c>
      <c r="DM345" s="28">
        <f>IFERROR(VLOOKUP(C345,$T$3:$AH$60,10,0),0)</f>
        <v>0</v>
      </c>
      <c r="DN345" s="28">
        <f>IFERROR(VLOOKUP(C346,$T$3:$AH$60,11,0),0)</f>
        <v>0</v>
      </c>
      <c r="DO345" s="28">
        <f>IFERROR(VLOOKUP(C347,$T$3:$AH$60,12,0),0)</f>
        <v>0</v>
      </c>
      <c r="DP345" s="28">
        <f>IFERROR(VLOOKUP(C348,$T$3:$AH$60,13,0),0)</f>
        <v>0</v>
      </c>
      <c r="DQ345" s="28">
        <f>IFERROR(VLOOKUP(C349,$T$3:$AH$60,14,0),0)</f>
        <v>0</v>
      </c>
      <c r="DR345" s="28">
        <f>IFERROR(VLOOKUP(C350,$T$3:$AH$60,15,0),0)</f>
        <v>0</v>
      </c>
      <c r="DS345" s="28">
        <f>IFERROR(VLOOKUP(C351,$T$3:$AH$60,16,0),0)</f>
        <v>0</v>
      </c>
      <c r="DT345" s="37"/>
    </row>
    <row r="346" spans="1:124" ht="23.1" customHeight="1" thickBot="1" x14ac:dyDescent="0.3">
      <c r="A346" s="63"/>
      <c r="B346" s="10"/>
      <c r="C346" s="11"/>
      <c r="D346" s="10"/>
      <c r="E346" s="11"/>
      <c r="F346" s="10"/>
      <c r="G346" s="11"/>
      <c r="H346" s="10"/>
      <c r="I346" s="11"/>
      <c r="J346" s="10"/>
      <c r="K346" s="11"/>
      <c r="M346" s="78">
        <f t="shared" si="145"/>
        <v>0</v>
      </c>
      <c r="N346" s="49" t="str">
        <f>IF(DN345=0,"BOŞ",IF(DN345=1,"DERS",IF(DN345&gt;1,"ÇAKIŞMA")))</f>
        <v>BOŞ</v>
      </c>
      <c r="O346" s="49" t="str">
        <f>IF(DN346=0,"BOŞ",IF(DN346=1,"DERS",IF(DN346&gt;1,"ÇAKIŞMA")))</f>
        <v>BOŞ</v>
      </c>
      <c r="P346" s="49" t="str">
        <f>IF(DN347=0,"BOŞ",IF(DN347=1,"DERS",IF(DN347&gt;1,"ÇAKIŞMA")))</f>
        <v>BOŞ</v>
      </c>
      <c r="Q346" s="49" t="str">
        <f>IF(DN348=0,"BOŞ",IF(DN348=1,"DERS",IF(DN348&gt;1,"ÇAKIŞMA")))</f>
        <v>BOŞ</v>
      </c>
      <c r="R346" s="50" t="str">
        <f>IF(DN349=0,"BOŞ",IF(DN349=1,"DERS",IF(DN349&gt;1,"ÇAKIŞMA")))</f>
        <v>BOŞ</v>
      </c>
      <c r="DL346" s="39" t="s">
        <v>7</v>
      </c>
      <c r="DM346" s="28">
        <f>IFERROR(VLOOKUP(E345,$AJ$3:$AX$60,10,0),0)</f>
        <v>0</v>
      </c>
      <c r="DN346" s="28">
        <f>IFERROR(VLOOKUP(E346,$AJ$3:$AX$60,11,0),0)</f>
        <v>0</v>
      </c>
      <c r="DO346" s="28">
        <f>IFERROR(VLOOKUP(E347,$AJ$3:$AX$60,12,0),0)</f>
        <v>0</v>
      </c>
      <c r="DP346" s="28">
        <f>IFERROR(VLOOKUP(E348,$AJ$3:$AX$60,13,0),0)</f>
        <v>0</v>
      </c>
      <c r="DQ346" s="28">
        <f>IFERROR(VLOOKUP(E349,$AJ$3:$AX$60,14,0),0)</f>
        <v>0</v>
      </c>
      <c r="DR346" s="28">
        <f>IFERROR(VLOOKUP(E350,$AJ$3:$AX$60,15,0),0)</f>
        <v>0</v>
      </c>
      <c r="DS346" s="28">
        <f>IFERROR(VLOOKUP(E351,$AJ$3:$AX$60,16,0),0)</f>
        <v>0</v>
      </c>
      <c r="DT346" s="37"/>
    </row>
    <row r="347" spans="1:124" ht="23.1" customHeight="1" thickBot="1" x14ac:dyDescent="0.3">
      <c r="A347" s="63"/>
      <c r="B347" s="10"/>
      <c r="C347" s="11"/>
      <c r="D347" s="10"/>
      <c r="E347" s="11"/>
      <c r="F347" s="10"/>
      <c r="G347" s="11"/>
      <c r="H347" s="10"/>
      <c r="I347" s="11"/>
      <c r="J347" s="10"/>
      <c r="K347" s="11"/>
      <c r="M347" s="78">
        <f t="shared" si="145"/>
        <v>0</v>
      </c>
      <c r="N347" s="49" t="str">
        <f>IF(DO345=0,"BOŞ",IF(DO345=1,"DERS",IF(DO345&gt;1,"ÇAKIŞMA")))</f>
        <v>BOŞ</v>
      </c>
      <c r="O347" s="49" t="str">
        <f>IF(DO346=0,"BOŞ",IF(DO346=1,"DERS",IF(DO346&gt;1,"ÇAKIŞMA")))</f>
        <v>BOŞ</v>
      </c>
      <c r="P347" s="49" t="str">
        <f>IF(DO347=0,"BOŞ",IF(DO347=1,"DERS",IF(DO347&gt;1,"ÇAKIŞMA")))</f>
        <v>BOŞ</v>
      </c>
      <c r="Q347" s="49" t="str">
        <f>IF(DO348=0,"BOŞ",IF(DO348=1,"DERS",IF(DO348&gt;1,"ÇAKIŞMA")))</f>
        <v>BOŞ</v>
      </c>
      <c r="R347" s="50" t="str">
        <f>IF(DO349=0,"BOŞ",IF(DO349=1,"DERS",IF(DO349&gt;1,"ÇAKIŞMA")))</f>
        <v>BOŞ</v>
      </c>
      <c r="DL347" s="39" t="s">
        <v>8</v>
      </c>
      <c r="DM347" s="28">
        <f>IFERROR(VLOOKUP(G345,$AZ$3:$BN$60,10,0),0)</f>
        <v>0</v>
      </c>
      <c r="DN347" s="29">
        <f>IFERROR(VLOOKUP(G346,$AZ$3:$BN$60,11,0),0)</f>
        <v>0</v>
      </c>
      <c r="DO347" s="29">
        <f>IFERROR(VLOOKUP(G347,$AZ$3:$BN$60,12,0),0)</f>
        <v>0</v>
      </c>
      <c r="DP347" s="29">
        <f>IFERROR(VLOOKUP(G348,$AZ$3:$BN$60,13,0),0)</f>
        <v>0</v>
      </c>
      <c r="DQ347" s="29">
        <f>IFERROR(VLOOKUP(G349,$AZ$3:$BN$60,14,0),0)</f>
        <v>0</v>
      </c>
      <c r="DR347" s="29">
        <f>IFERROR(VLOOKUP(G350,$AZ$3:$BN$60,15,0),0)</f>
        <v>0</v>
      </c>
      <c r="DS347" s="29">
        <f>IFERROR(VLOOKUP(G351,$AZ$3:$BN$60,16,0),0)</f>
        <v>0</v>
      </c>
      <c r="DT347" s="33"/>
    </row>
    <row r="348" spans="1:124" ht="23.1" customHeight="1" thickBot="1" x14ac:dyDescent="0.3">
      <c r="A348" s="63"/>
      <c r="B348" s="10"/>
      <c r="C348" s="11"/>
      <c r="D348" s="10"/>
      <c r="E348" s="11"/>
      <c r="F348" s="10"/>
      <c r="G348" s="11"/>
      <c r="H348" s="10"/>
      <c r="I348" s="11"/>
      <c r="J348" s="10"/>
      <c r="K348" s="11"/>
      <c r="M348" s="78">
        <f t="shared" si="145"/>
        <v>0</v>
      </c>
      <c r="N348" s="49" t="str">
        <f>IF(DP345=0,"BOŞ",IF(DP345=1,"DERS",IF(DP345&gt;1,"ÇAKIŞMA")))</f>
        <v>BOŞ</v>
      </c>
      <c r="O348" s="49" t="str">
        <f>IF(DP346=0,"BOŞ",IF(DP346=1,"DERS",IF(DP346&gt;1,"ÇAKIŞMA")))</f>
        <v>BOŞ</v>
      </c>
      <c r="P348" s="49" t="str">
        <f>IF(DP347=0,"BOŞ",IF(DP347=1,"DERS",IF(DP347&gt;1,"ÇAKIŞMA")))</f>
        <v>BOŞ</v>
      </c>
      <c r="Q348" s="49" t="str">
        <f>IF(DP348=0,"BOŞ",IF(DP348=1,"DERS",IF(DP348&gt;1,"ÇAKIŞMA")))</f>
        <v>BOŞ</v>
      </c>
      <c r="R348" s="50" t="str">
        <f>IF(DP349=0,"BOŞ",IF(DP349=1,"DERS",IF(DP349&gt;1,"ÇAKIŞMA")))</f>
        <v>BOŞ</v>
      </c>
      <c r="DL348" s="39" t="s">
        <v>9</v>
      </c>
      <c r="DM348" s="28">
        <f>IFERROR(VLOOKUP(I345,$BP$3:$CD$60,10,0),0)</f>
        <v>0</v>
      </c>
      <c r="DN348" s="29">
        <f>IFERROR(VLOOKUP(I346,$BP$3:$CD$60,11,0),0)</f>
        <v>0</v>
      </c>
      <c r="DO348" s="29">
        <f>IFERROR(VLOOKUP(I347,$BP$3:$CD$60,12,0),0)</f>
        <v>0</v>
      </c>
      <c r="DP348" s="29">
        <f>IFERROR(VLOOKUP(I348,$BP$3:$CD$60,13,0),0)</f>
        <v>0</v>
      </c>
      <c r="DQ348" s="29">
        <f>IFERROR(VLOOKUP(I349,$BP$3:$CD$60,14,0),0)</f>
        <v>0</v>
      </c>
      <c r="DR348" s="29">
        <f>IFERROR(VLOOKUP(I350,$BP$3:$CD$60,15,0),0)</f>
        <v>0</v>
      </c>
      <c r="DS348" s="29">
        <f>IFERROR(VLOOKUP(I351,$BP$3:$CD$60,16,0),0)</f>
        <v>0</v>
      </c>
      <c r="DT348" s="33"/>
    </row>
    <row r="349" spans="1:124" ht="23.1" customHeight="1" thickBot="1" x14ac:dyDescent="0.3">
      <c r="A349" s="63"/>
      <c r="B349" s="10"/>
      <c r="C349" s="11"/>
      <c r="D349" s="10"/>
      <c r="E349" s="11"/>
      <c r="F349" s="10"/>
      <c r="G349" s="11"/>
      <c r="H349" s="10"/>
      <c r="I349" s="11"/>
      <c r="J349" s="10"/>
      <c r="K349" s="11"/>
      <c r="M349" s="78">
        <f t="shared" si="145"/>
        <v>0</v>
      </c>
      <c r="N349" s="49" t="str">
        <f>IF(DQ345=0,"BOŞ",IF(DQ345=1,"DERS",IF(DQ345&gt;1,"ÇAKIŞMA")))</f>
        <v>BOŞ</v>
      </c>
      <c r="O349" s="49" t="str">
        <f>IF(DQ346=0,"BOŞ",IF(DQ346=1,"DERS",IF(DQ346&gt;1,"ÇAKIŞMA")))</f>
        <v>BOŞ</v>
      </c>
      <c r="P349" s="49" t="str">
        <f>IF(DQ347=0,"BOŞ",IF(DQ347=1,"DERS",IF(DQ347&gt;1,"ÇAKIŞMA")))</f>
        <v>BOŞ</v>
      </c>
      <c r="Q349" s="49" t="str">
        <f>IF(DQ348=0,"BOŞ",IF(DQ348=1,"DERS",IF(DQ348&gt;1,"ÇAKIŞMA")))</f>
        <v>BOŞ</v>
      </c>
      <c r="R349" s="50" t="str">
        <f>IF(DQ349=0,"BOŞ",IF(DQ349=1,"DERS",IF(DQ349&gt;1,"ÇAKIŞMA")))</f>
        <v>BOŞ</v>
      </c>
      <c r="DL349" s="40" t="s">
        <v>10</v>
      </c>
      <c r="DM349" s="30">
        <f>IFERROR(VLOOKUP(K345,$CF$3:$CT$60,10,0),0)</f>
        <v>0</v>
      </c>
      <c r="DN349" s="31">
        <f>IFERROR(VLOOKUP(K346,$CF$3:$CT$60,11,0),0)</f>
        <v>0</v>
      </c>
      <c r="DO349" s="31">
        <f>IFERROR(VLOOKUP(K347,$CF$3:$CT$60,12,0),0)</f>
        <v>0</v>
      </c>
      <c r="DP349" s="31">
        <f>IFERROR(VLOOKUP(K348,$CF$3:$CT$60,13,0),0)</f>
        <v>0</v>
      </c>
      <c r="DQ349" s="31">
        <f>IFERROR(VLOOKUP(K349,$CF$3:$CT$60,14,0),0)</f>
        <v>0</v>
      </c>
      <c r="DR349" s="31">
        <f>IFERROR(VLOOKUP(K350,$CF$3:$CT$60,15,0),0)</f>
        <v>0</v>
      </c>
      <c r="DS349" s="31">
        <f>IFERROR(VLOOKUP(K351,$CF$3:$CT$60,16,0),0)</f>
        <v>0</v>
      </c>
      <c r="DT349" s="34"/>
    </row>
    <row r="350" spans="1:124" ht="23.1" customHeight="1" thickBot="1" x14ac:dyDescent="0.3">
      <c r="A350" s="63"/>
      <c r="B350" s="10"/>
      <c r="C350" s="11"/>
      <c r="D350" s="10"/>
      <c r="E350" s="11"/>
      <c r="F350" s="10"/>
      <c r="G350" s="11"/>
      <c r="H350" s="10"/>
      <c r="I350" s="11"/>
      <c r="J350" s="10"/>
      <c r="K350" s="11"/>
      <c r="M350" s="78">
        <f t="shared" si="145"/>
        <v>0</v>
      </c>
      <c r="N350" s="49" t="str">
        <f>IF(DR345=0,"BOŞ",IF(DR345=1,"DERS",IF(DR345&gt;1,"ÇAKIŞMA")))</f>
        <v>BOŞ</v>
      </c>
      <c r="O350" s="49" t="str">
        <f>IF(DR346=0,"BOŞ",IF(DR346=1,"DERS",IF(DR346&gt;1,"ÇAKIŞMA")))</f>
        <v>BOŞ</v>
      </c>
      <c r="P350" s="49" t="str">
        <f>IF(DR347=0,"BOŞ",IF(DR347=1,"DERS",IF(DR347&gt;1,"ÇAKIŞMA")))</f>
        <v>BOŞ</v>
      </c>
      <c r="Q350" s="49" t="str">
        <f>IF(DR348=0,"BOŞ",IF(DR348=1,"DERS",IF(DR348&gt;1,"ÇAKIŞMA")))</f>
        <v>BOŞ</v>
      </c>
      <c r="R350" s="50" t="str">
        <f>IF(DR349=0,"BOŞ",IF(DR349=1,"DERS",IF(DR349&gt;1,"ÇAKIŞMA")))</f>
        <v>BOŞ</v>
      </c>
    </row>
    <row r="351" spans="1:124" ht="23.1" customHeight="1" thickBot="1" x14ac:dyDescent="0.3">
      <c r="A351" s="63"/>
      <c r="B351" s="10"/>
      <c r="C351" s="11"/>
      <c r="D351" s="10"/>
      <c r="E351" s="11"/>
      <c r="F351" s="10"/>
      <c r="G351" s="11"/>
      <c r="H351" s="10"/>
      <c r="I351" s="11"/>
      <c r="J351" s="10"/>
      <c r="K351" s="11"/>
      <c r="M351" s="78">
        <f t="shared" si="145"/>
        <v>0</v>
      </c>
      <c r="N351" s="49" t="str">
        <f>IF(DS345=0,"BOŞ",IF(DS345=1,"DERS",IF(DS345&gt;1,"ÇAKIŞMA")))</f>
        <v>BOŞ</v>
      </c>
      <c r="O351" s="49" t="str">
        <f>IF(DS346=0,"BOŞ",IF(DS346=1,"DERS",IF(DS346&gt;1,"ÇAKIŞMA")))</f>
        <v>BOŞ</v>
      </c>
      <c r="P351" s="49" t="str">
        <f>IF(DS347=0,"BOŞ",IF(DS347=1,"DERS",IF(DS347&gt;1,"ÇAKIŞMA")))</f>
        <v>BOŞ</v>
      </c>
      <c r="Q351" s="49" t="str">
        <f>IF(DS348=0,"BOŞ",IF(DS348=1,"DERS",IF(DS348&gt;1,"ÇAKIŞMA")))</f>
        <v>BOŞ</v>
      </c>
      <c r="R351" s="50" t="str">
        <f>IF(DS349=0,"BOŞ",IF(DS349=1,"DERS",IF(DS349&gt;1,"ÇAKIŞMA")))</f>
        <v>BOŞ</v>
      </c>
    </row>
    <row r="352" spans="1:124" ht="23.1" customHeight="1" thickBot="1" x14ac:dyDescent="0.3">
      <c r="A352" s="83"/>
      <c r="B352" s="12"/>
      <c r="C352" s="13"/>
      <c r="D352" s="12"/>
      <c r="E352" s="13"/>
      <c r="F352" s="12"/>
      <c r="G352" s="13"/>
      <c r="H352" s="12"/>
      <c r="I352" s="13"/>
      <c r="J352" s="12"/>
      <c r="K352" s="13"/>
      <c r="M352" s="70" t="str">
        <f>IF($A343="BİLGİSAYAR PROGRAMCILIĞI (İ.Ö.)"," ",IF($A343="ELEKTRİK (İ.Ö.)"," ",IF($A343="MUHASEBE VE VERGİ UYGULAMALARI (İ.Ö.)"," ",IF($A343="ORMANCILIK VE ORMAN ÜRÜNLERİ (İ.Ö.)"," ","00.00"))))</f>
        <v>00.00</v>
      </c>
      <c r="N352" s="51"/>
      <c r="O352" s="51"/>
      <c r="P352" s="51"/>
      <c r="Q352" s="51"/>
      <c r="R352" s="52"/>
    </row>
    <row r="353" spans="1:124" ht="23.1" hidden="1" customHeight="1" thickBot="1" x14ac:dyDescent="0.3">
      <c r="A353" s="64"/>
      <c r="B353" s="80"/>
      <c r="C353" s="64"/>
      <c r="D353" s="80"/>
      <c r="E353" s="64"/>
      <c r="F353" s="80"/>
      <c r="G353" s="64"/>
      <c r="H353" s="80"/>
      <c r="I353" s="64"/>
      <c r="J353" s="80"/>
      <c r="K353" s="64"/>
      <c r="M353" s="68"/>
      <c r="N353" s="60"/>
      <c r="O353" s="60"/>
      <c r="P353" s="60"/>
      <c r="Q353" s="60"/>
      <c r="R353" s="60"/>
    </row>
    <row r="354" spans="1:124" ht="23.1" hidden="1" customHeight="1" thickBot="1" x14ac:dyDescent="0.3">
      <c r="A354" s="174"/>
      <c r="B354" s="174"/>
      <c r="C354" s="174"/>
      <c r="D354" s="174"/>
      <c r="E354" s="174"/>
      <c r="F354" s="175"/>
      <c r="G354" s="175"/>
      <c r="H354" s="175"/>
      <c r="I354" s="176"/>
      <c r="J354" s="176"/>
      <c r="K354" s="176"/>
      <c r="M354" s="67"/>
      <c r="N354" s="157" t="s">
        <v>11</v>
      </c>
      <c r="O354" s="157"/>
      <c r="P354" s="157"/>
      <c r="Q354" s="157"/>
      <c r="R354" s="157"/>
      <c r="DL354" s="36">
        <f>A354</f>
        <v>0</v>
      </c>
      <c r="DM354" s="35"/>
      <c r="DN354" s="35"/>
      <c r="DO354" s="35"/>
      <c r="DP354" s="35"/>
      <c r="DQ354" s="152">
        <f>I354</f>
        <v>0</v>
      </c>
      <c r="DR354" s="152"/>
      <c r="DS354" s="152"/>
      <c r="DT354" s="153"/>
    </row>
    <row r="355" spans="1:124" ht="23.1" hidden="1" customHeight="1" thickBot="1" x14ac:dyDescent="0.3">
      <c r="A355" s="62"/>
      <c r="B355" s="172"/>
      <c r="C355" s="173"/>
      <c r="D355" s="172"/>
      <c r="E355" s="173"/>
      <c r="F355" s="172"/>
      <c r="G355" s="173"/>
      <c r="H355" s="172"/>
      <c r="I355" s="173"/>
      <c r="J355" s="172"/>
      <c r="K355" s="173"/>
      <c r="M355" s="69" t="s">
        <v>0</v>
      </c>
      <c r="N355" s="47" t="s">
        <v>6</v>
      </c>
      <c r="O355" s="47" t="s">
        <v>7</v>
      </c>
      <c r="P355" s="47" t="s">
        <v>8</v>
      </c>
      <c r="Q355" s="47" t="s">
        <v>9</v>
      </c>
      <c r="R355" s="48" t="s">
        <v>10</v>
      </c>
      <c r="DL355" s="38" t="s">
        <v>14</v>
      </c>
      <c r="DM355" s="26">
        <v>17</v>
      </c>
      <c r="DN355" s="25">
        <v>18</v>
      </c>
      <c r="DO355" s="25">
        <v>19</v>
      </c>
      <c r="DP355" s="25">
        <v>20</v>
      </c>
      <c r="DQ355" s="25">
        <v>21</v>
      </c>
      <c r="DR355" s="25">
        <v>22</v>
      </c>
      <c r="DS355" s="25">
        <v>23</v>
      </c>
      <c r="DT355" s="27"/>
    </row>
    <row r="356" spans="1:124" ht="23.1" hidden="1" customHeight="1" thickBot="1" x14ac:dyDescent="0.3">
      <c r="A356" s="63"/>
      <c r="B356" s="10"/>
      <c r="C356" s="11"/>
      <c r="D356" s="10"/>
      <c r="E356" s="11"/>
      <c r="F356" s="10"/>
      <c r="G356" s="11"/>
      <c r="H356" s="10"/>
      <c r="I356" s="11"/>
      <c r="J356" s="10"/>
      <c r="K356" s="11"/>
      <c r="M356" s="78">
        <f t="shared" ref="M356:M363" si="146">A356</f>
        <v>0</v>
      </c>
      <c r="N356" s="49" t="str">
        <f>IF(DM356=0,"BOŞ",IF(DM356=1,"DERS",IF(DM356&gt;1,"ÇAKIŞMA")))</f>
        <v>BOŞ</v>
      </c>
      <c r="O356" s="49" t="str">
        <f>IF(DM357=0,"BOŞ",IF(DM357=1,"DERS",IF(DM357&gt;1,"ÇAKIŞMA")))</f>
        <v>BOŞ</v>
      </c>
      <c r="P356" s="49" t="str">
        <f>IF(DM358=0,"BOŞ",IF(DM358=1,"DERS",IF(DM358&gt;1,"ÇAKIŞMA")))</f>
        <v>BOŞ</v>
      </c>
      <c r="Q356" s="49" t="str">
        <f>IF(DM359=0,"BOŞ",IF(DM359=1,"DERS",IF(DM359&gt;1,"ÇAKIŞMA")))</f>
        <v>BOŞ</v>
      </c>
      <c r="R356" s="50" t="str">
        <f>IF(DM360=0,"BOŞ",IF(DM360=1,"DERS",IF(DM360&gt;1,"ÇAKIŞMA")))</f>
        <v>BOŞ</v>
      </c>
      <c r="DL356" s="39" t="s">
        <v>13</v>
      </c>
      <c r="DM356" s="28">
        <f>IFERROR(VLOOKUP(C356,$T$3:$AH$60,10,0),0)</f>
        <v>0</v>
      </c>
      <c r="DN356" s="28">
        <f>IFERROR(VLOOKUP(C357,$T$3:$AH$60,11,0),0)</f>
        <v>0</v>
      </c>
      <c r="DO356" s="28">
        <f>IFERROR(VLOOKUP(C358,$T$3:$AH$60,12,0),0)</f>
        <v>0</v>
      </c>
      <c r="DP356" s="28">
        <f>IFERROR(VLOOKUP(C359,$T$3:$AH$60,13,0),0)</f>
        <v>0</v>
      </c>
      <c r="DQ356" s="28">
        <f>IFERROR(VLOOKUP(C360,$T$3:$AH$60,14,0),0)</f>
        <v>0</v>
      </c>
      <c r="DR356" s="28">
        <f>IFERROR(VLOOKUP(C361,$T$3:$AH$60,15,0),0)</f>
        <v>0</v>
      </c>
      <c r="DS356" s="28">
        <f>IFERROR(VLOOKUP(C362,$T$3:$AH$60,16,0),0)</f>
        <v>0</v>
      </c>
      <c r="DT356" s="37"/>
    </row>
    <row r="357" spans="1:124" ht="23.1" hidden="1" customHeight="1" thickBot="1" x14ac:dyDescent="0.3">
      <c r="A357" s="63"/>
      <c r="B357" s="10"/>
      <c r="C357" s="11"/>
      <c r="D357" s="10"/>
      <c r="E357" s="11"/>
      <c r="F357" s="10"/>
      <c r="G357" s="11"/>
      <c r="H357" s="10"/>
      <c r="I357" s="11"/>
      <c r="J357" s="10"/>
      <c r="K357" s="11"/>
      <c r="M357" s="78">
        <f t="shared" si="146"/>
        <v>0</v>
      </c>
      <c r="N357" s="49" t="str">
        <f>IF(DN356=0,"BOŞ",IF(DN356=1,"DERS",IF(DN356&gt;1,"ÇAKIŞMA")))</f>
        <v>BOŞ</v>
      </c>
      <c r="O357" s="49" t="str">
        <f>IF(DN357=0,"BOŞ",IF(DN357=1,"DERS",IF(DN357&gt;1,"ÇAKIŞMA")))</f>
        <v>BOŞ</v>
      </c>
      <c r="P357" s="49" t="str">
        <f>IF(DN358=0,"BOŞ",IF(DN358=1,"DERS",IF(DN358&gt;1,"ÇAKIŞMA")))</f>
        <v>BOŞ</v>
      </c>
      <c r="Q357" s="49" t="str">
        <f>IF(DN359=0,"BOŞ",IF(DN359=1,"DERS",IF(DN359&gt;1,"ÇAKIŞMA")))</f>
        <v>BOŞ</v>
      </c>
      <c r="R357" s="50" t="str">
        <f>IF(DN360=0,"BOŞ",IF(DN360=1,"DERS",IF(DN360&gt;1,"ÇAKIŞMA")))</f>
        <v>BOŞ</v>
      </c>
      <c r="DL357" s="39" t="s">
        <v>7</v>
      </c>
      <c r="DM357" s="28">
        <f>IFERROR(VLOOKUP(E356,$AJ$3:$AX$60,10,0),0)</f>
        <v>0</v>
      </c>
      <c r="DN357" s="28">
        <f>IFERROR(VLOOKUP(E357,$AJ$3:$AX$60,11,0),0)</f>
        <v>0</v>
      </c>
      <c r="DO357" s="28">
        <f>IFERROR(VLOOKUP(E358,$AJ$3:$AX$60,12,0),0)</f>
        <v>0</v>
      </c>
      <c r="DP357" s="28">
        <f>IFERROR(VLOOKUP(E359,$AJ$3:$AX$60,13,0),0)</f>
        <v>0</v>
      </c>
      <c r="DQ357" s="28">
        <f>IFERROR(VLOOKUP(E360,$AJ$3:$AX$60,14,0),0)</f>
        <v>0</v>
      </c>
      <c r="DR357" s="28">
        <f>IFERROR(VLOOKUP(E361,$AJ$3:$AX$60,15,0),0)</f>
        <v>0</v>
      </c>
      <c r="DS357" s="28">
        <f>IFERROR(VLOOKUP(E362,$AJ$3:$AX$60,16,0),0)</f>
        <v>0</v>
      </c>
      <c r="DT357" s="37"/>
    </row>
    <row r="358" spans="1:124" ht="23.1" hidden="1" customHeight="1" thickBot="1" x14ac:dyDescent="0.3">
      <c r="A358" s="63"/>
      <c r="B358" s="10"/>
      <c r="C358" s="11"/>
      <c r="D358" s="10"/>
      <c r="E358" s="11"/>
      <c r="F358" s="10"/>
      <c r="G358" s="11"/>
      <c r="H358" s="10"/>
      <c r="I358" s="11"/>
      <c r="J358" s="10"/>
      <c r="K358" s="11"/>
      <c r="M358" s="78">
        <f t="shared" si="146"/>
        <v>0</v>
      </c>
      <c r="N358" s="49" t="str">
        <f>IF(DO356=0,"BOŞ",IF(DO356=1,"DERS",IF(DO356&gt;1,"ÇAKIŞMA")))</f>
        <v>BOŞ</v>
      </c>
      <c r="O358" s="49" t="str">
        <f>IF(DO357=0,"BOŞ",IF(DO357=1,"DERS",IF(DO357&gt;1,"ÇAKIŞMA")))</f>
        <v>BOŞ</v>
      </c>
      <c r="P358" s="49" t="str">
        <f>IF(DO358=0,"BOŞ",IF(DO358=1,"DERS",IF(DO358&gt;1,"ÇAKIŞMA")))</f>
        <v>BOŞ</v>
      </c>
      <c r="Q358" s="49" t="str">
        <f>IF(DO359=0,"BOŞ",IF(DO359=1,"DERS",IF(DO359&gt;1,"ÇAKIŞMA")))</f>
        <v>BOŞ</v>
      </c>
      <c r="R358" s="50" t="str">
        <f>IF(DO360=0,"BOŞ",IF(DO360=1,"DERS",IF(DO360&gt;1,"ÇAKIŞMA")))</f>
        <v>BOŞ</v>
      </c>
      <c r="DL358" s="39" t="s">
        <v>8</v>
      </c>
      <c r="DM358" s="28">
        <f>IFERROR(VLOOKUP(G356,$AZ$3:$BN$60,10,0),0)</f>
        <v>0</v>
      </c>
      <c r="DN358" s="29">
        <f>IFERROR(VLOOKUP(G357,$AZ$3:$BN$60,11,0),0)</f>
        <v>0</v>
      </c>
      <c r="DO358" s="29">
        <f>IFERROR(VLOOKUP(G358,$AZ$3:$BN$60,12,0),0)</f>
        <v>0</v>
      </c>
      <c r="DP358" s="29">
        <f>IFERROR(VLOOKUP(G359,$AZ$3:$BN$60,13,0),0)</f>
        <v>0</v>
      </c>
      <c r="DQ358" s="29">
        <f>IFERROR(VLOOKUP(G360,$AZ$3:$BN$60,14,0),0)</f>
        <v>0</v>
      </c>
      <c r="DR358" s="29">
        <f>IFERROR(VLOOKUP(G361,$AZ$3:$BN$60,15,0),0)</f>
        <v>0</v>
      </c>
      <c r="DS358" s="29">
        <f>IFERROR(VLOOKUP(G362,$AZ$3:$BN$60,16,0),0)</f>
        <v>0</v>
      </c>
      <c r="DT358" s="33"/>
    </row>
    <row r="359" spans="1:124" ht="23.1" hidden="1" customHeight="1" thickBot="1" x14ac:dyDescent="0.3">
      <c r="A359" s="63"/>
      <c r="B359" s="10"/>
      <c r="C359" s="11"/>
      <c r="D359" s="10"/>
      <c r="E359" s="11"/>
      <c r="F359" s="10"/>
      <c r="G359" s="11"/>
      <c r="H359" s="10"/>
      <c r="I359" s="11"/>
      <c r="J359" s="10"/>
      <c r="K359" s="11"/>
      <c r="M359" s="78">
        <f t="shared" si="146"/>
        <v>0</v>
      </c>
      <c r="N359" s="49" t="str">
        <f>IF(DP356=0,"BOŞ",IF(DP356=1,"DERS",IF(DP356&gt;1,"ÇAKIŞMA")))</f>
        <v>BOŞ</v>
      </c>
      <c r="O359" s="49" t="str">
        <f>IF(DP357=0,"BOŞ",IF(DP357=1,"DERS",IF(DP357&gt;1,"ÇAKIŞMA")))</f>
        <v>BOŞ</v>
      </c>
      <c r="P359" s="49" t="str">
        <f>IF(DP358=0,"BOŞ",IF(DP358=1,"DERS",IF(DP358&gt;1,"ÇAKIŞMA")))</f>
        <v>BOŞ</v>
      </c>
      <c r="Q359" s="49" t="str">
        <f>IF(DP359=0,"BOŞ",IF(DP359=1,"DERS",IF(DP359&gt;1,"ÇAKIŞMA")))</f>
        <v>BOŞ</v>
      </c>
      <c r="R359" s="50" t="str">
        <f>IF(DP360=0,"BOŞ",IF(DP360=1,"DERS",IF(DP360&gt;1,"ÇAKIŞMA")))</f>
        <v>BOŞ</v>
      </c>
      <c r="DL359" s="39" t="s">
        <v>9</v>
      </c>
      <c r="DM359" s="28">
        <f>IFERROR(VLOOKUP(I356,$BP$3:$CD$60,10,0),0)</f>
        <v>0</v>
      </c>
      <c r="DN359" s="29">
        <f>IFERROR(VLOOKUP(I357,$BP$3:$CD$60,11,0),0)</f>
        <v>0</v>
      </c>
      <c r="DO359" s="29">
        <f>IFERROR(VLOOKUP(I358,$BP$3:$CD$60,12,0),0)</f>
        <v>0</v>
      </c>
      <c r="DP359" s="29">
        <f>IFERROR(VLOOKUP(I359,$BP$3:$CD$60,13,0),0)</f>
        <v>0</v>
      </c>
      <c r="DQ359" s="29">
        <f>IFERROR(VLOOKUP(I360,$BP$3:$CD$60,14,0),0)</f>
        <v>0</v>
      </c>
      <c r="DR359" s="29">
        <f>IFERROR(VLOOKUP(I361,$BP$3:$CD$60,15,0),0)</f>
        <v>0</v>
      </c>
      <c r="DS359" s="29">
        <f>IFERROR(VLOOKUP(I362,$BP$3:$CD$60,16,0),0)</f>
        <v>0</v>
      </c>
      <c r="DT359" s="33"/>
    </row>
    <row r="360" spans="1:124" ht="23.1" hidden="1" customHeight="1" thickBot="1" x14ac:dyDescent="0.3">
      <c r="A360" s="63"/>
      <c r="B360" s="10"/>
      <c r="C360" s="11"/>
      <c r="D360" s="10"/>
      <c r="E360" s="11"/>
      <c r="F360" s="10"/>
      <c r="G360" s="11"/>
      <c r="H360" s="10"/>
      <c r="I360" s="11"/>
      <c r="J360" s="10"/>
      <c r="K360" s="11"/>
      <c r="M360" s="78">
        <f t="shared" si="146"/>
        <v>0</v>
      </c>
      <c r="N360" s="49" t="str">
        <f>IF(DQ356=0,"BOŞ",IF(DQ356=1,"DERS",IF(DQ356&gt;1,"ÇAKIŞMA")))</f>
        <v>BOŞ</v>
      </c>
      <c r="O360" s="49" t="str">
        <f>IF(DQ357=0,"BOŞ",IF(DQ357=1,"DERS",IF(DQ357&gt;1,"ÇAKIŞMA")))</f>
        <v>BOŞ</v>
      </c>
      <c r="P360" s="49" t="str">
        <f>IF(DQ358=0,"BOŞ",IF(DQ358=1,"DERS",IF(DQ358&gt;1,"ÇAKIŞMA")))</f>
        <v>BOŞ</v>
      </c>
      <c r="Q360" s="49" t="str">
        <f>IF(DQ359=0,"BOŞ",IF(DQ359=1,"DERS",IF(DQ359&gt;1,"ÇAKIŞMA")))</f>
        <v>BOŞ</v>
      </c>
      <c r="R360" s="50" t="str">
        <f>IF(DQ360=0,"BOŞ",IF(DQ360=1,"DERS",IF(DQ360&gt;1,"ÇAKIŞMA")))</f>
        <v>BOŞ</v>
      </c>
      <c r="DL360" s="40" t="s">
        <v>10</v>
      </c>
      <c r="DM360" s="30">
        <f>IFERROR(VLOOKUP(K356,$CF$3:$CT$60,10,0),0)</f>
        <v>0</v>
      </c>
      <c r="DN360" s="31">
        <f>IFERROR(VLOOKUP(K357,$CF$3:$CT$60,11,0),0)</f>
        <v>0</v>
      </c>
      <c r="DO360" s="31">
        <f>IFERROR(VLOOKUP(K358,$CF$3:$CT$60,12,0),0)</f>
        <v>0</v>
      </c>
      <c r="DP360" s="31">
        <f>IFERROR(VLOOKUP(K359,$CF$3:$CT$60,13,0),0)</f>
        <v>0</v>
      </c>
      <c r="DQ360" s="31">
        <f>IFERROR(VLOOKUP(K360,$CF$3:$CT$60,14,0),0)</f>
        <v>0</v>
      </c>
      <c r="DR360" s="31">
        <f>IFERROR(VLOOKUP(K361,$CF$3:$CT$60,15,0),0)</f>
        <v>0</v>
      </c>
      <c r="DS360" s="31">
        <f>IFERROR(VLOOKUP(K362,$CF$3:$CT$60,16,0),0)</f>
        <v>0</v>
      </c>
      <c r="DT360" s="34"/>
    </row>
    <row r="361" spans="1:124" ht="23.1" hidden="1" customHeight="1" thickBot="1" x14ac:dyDescent="0.3">
      <c r="A361" s="63"/>
      <c r="B361" s="10"/>
      <c r="C361" s="11"/>
      <c r="D361" s="10"/>
      <c r="E361" s="11"/>
      <c r="F361" s="10"/>
      <c r="G361" s="11"/>
      <c r="H361" s="10"/>
      <c r="I361" s="11"/>
      <c r="J361" s="10"/>
      <c r="K361" s="11"/>
      <c r="M361" s="78">
        <f t="shared" si="146"/>
        <v>0</v>
      </c>
      <c r="N361" s="49" t="str">
        <f>IF(DR356=0,"BOŞ",IF(DR356=1,"DERS",IF(DR356&gt;1,"ÇAKIŞMA")))</f>
        <v>BOŞ</v>
      </c>
      <c r="O361" s="49" t="str">
        <f>IF(DR357=0,"BOŞ",IF(DR357=1,"DERS",IF(DR357&gt;1,"ÇAKIŞMA")))</f>
        <v>BOŞ</v>
      </c>
      <c r="P361" s="49" t="str">
        <f>IF(DR358=0,"BOŞ",IF(DR358=1,"DERS",IF(DR358&gt;1,"ÇAKIŞMA")))</f>
        <v>BOŞ</v>
      </c>
      <c r="Q361" s="49" t="str">
        <f>IF(DR359=0,"BOŞ",IF(DR359=1,"DERS",IF(DR359&gt;1,"ÇAKIŞMA")))</f>
        <v>BOŞ</v>
      </c>
      <c r="R361" s="50" t="str">
        <f>IF(DR360=0,"BOŞ",IF(DR360=1,"DERS",IF(DR360&gt;1,"ÇAKIŞMA")))</f>
        <v>BOŞ</v>
      </c>
    </row>
    <row r="362" spans="1:124" ht="23.1" hidden="1" customHeight="1" thickBot="1" x14ac:dyDescent="0.3">
      <c r="A362" s="63"/>
      <c r="B362" s="10"/>
      <c r="C362" s="11"/>
      <c r="D362" s="10"/>
      <c r="E362" s="11"/>
      <c r="F362" s="10"/>
      <c r="G362" s="11"/>
      <c r="H362" s="10"/>
      <c r="I362" s="11"/>
      <c r="J362" s="10"/>
      <c r="K362" s="11"/>
      <c r="M362" s="78">
        <f t="shared" si="146"/>
        <v>0</v>
      </c>
      <c r="N362" s="49" t="str">
        <f>IF(DS356=0,"BOŞ",IF(DS356=1,"DERS",IF(DS356&gt;1,"ÇAKIŞMA")))</f>
        <v>BOŞ</v>
      </c>
      <c r="O362" s="49" t="str">
        <f>IF(DS357=0,"BOŞ",IF(DS357=1,"DERS",IF(DS357&gt;1,"ÇAKIŞMA")))</f>
        <v>BOŞ</v>
      </c>
      <c r="P362" s="49" t="str">
        <f>IF(DS358=0,"BOŞ",IF(DS358=1,"DERS",IF(DS358&gt;1,"ÇAKIŞMA")))</f>
        <v>BOŞ</v>
      </c>
      <c r="Q362" s="49" t="str">
        <f>IF(DS359=0,"BOŞ",IF(DS359=1,"DERS",IF(DS359&gt;1,"ÇAKIŞMA")))</f>
        <v>BOŞ</v>
      </c>
      <c r="R362" s="50" t="str">
        <f>IF(DS360=0,"BOŞ",IF(DS360=1,"DERS",IF(DS360&gt;1,"ÇAKIŞMA")))</f>
        <v>BOŞ</v>
      </c>
    </row>
    <row r="363" spans="1:124" ht="23.1" hidden="1" customHeight="1" thickBot="1" x14ac:dyDescent="0.3">
      <c r="A363" s="83"/>
      <c r="B363" s="12"/>
      <c r="C363" s="13"/>
      <c r="D363" s="12"/>
      <c r="E363" s="13"/>
      <c r="F363" s="12"/>
      <c r="G363" s="13"/>
      <c r="H363" s="12"/>
      <c r="I363" s="13"/>
      <c r="J363" s="12"/>
      <c r="K363" s="13"/>
      <c r="M363" s="78">
        <f t="shared" si="146"/>
        <v>0</v>
      </c>
      <c r="N363" s="51"/>
      <c r="O363" s="51"/>
      <c r="P363" s="51"/>
      <c r="Q363" s="51"/>
      <c r="R363" s="52"/>
    </row>
    <row r="364" spans="1:124" ht="23.1" hidden="1" customHeight="1" thickBot="1" x14ac:dyDescent="0.3">
      <c r="A364" s="64"/>
      <c r="B364" s="80"/>
      <c r="C364" s="64"/>
      <c r="D364" s="80"/>
      <c r="E364" s="64"/>
      <c r="F364" s="80"/>
      <c r="G364" s="64"/>
      <c r="H364" s="80"/>
      <c r="I364" s="64"/>
      <c r="J364" s="80"/>
      <c r="K364" s="64"/>
      <c r="M364" s="68"/>
      <c r="N364" s="60"/>
      <c r="O364" s="60"/>
      <c r="P364" s="60"/>
      <c r="Q364" s="60"/>
      <c r="R364" s="60"/>
    </row>
    <row r="365" spans="1:124" ht="23.1" hidden="1" customHeight="1" thickBot="1" x14ac:dyDescent="0.3">
      <c r="A365" s="174"/>
      <c r="B365" s="174"/>
      <c r="C365" s="174"/>
      <c r="D365" s="174"/>
      <c r="E365" s="174"/>
      <c r="F365" s="175"/>
      <c r="G365" s="175"/>
      <c r="H365" s="175"/>
      <c r="I365" s="176"/>
      <c r="J365" s="176"/>
      <c r="K365" s="176"/>
      <c r="M365" s="67"/>
      <c r="N365" s="157" t="s">
        <v>11</v>
      </c>
      <c r="O365" s="157"/>
      <c r="P365" s="157"/>
      <c r="Q365" s="157"/>
      <c r="R365" s="157"/>
      <c r="DL365" s="36">
        <f>A365</f>
        <v>0</v>
      </c>
      <c r="DM365" s="35"/>
      <c r="DN365" s="35"/>
      <c r="DO365" s="35"/>
      <c r="DP365" s="35"/>
      <c r="DQ365" s="152">
        <f>I365</f>
        <v>0</v>
      </c>
      <c r="DR365" s="152"/>
      <c r="DS365" s="152"/>
      <c r="DT365" s="153"/>
    </row>
    <row r="366" spans="1:124" ht="23.1" hidden="1" customHeight="1" thickBot="1" x14ac:dyDescent="0.3">
      <c r="A366" s="62"/>
      <c r="B366" s="172"/>
      <c r="C366" s="173"/>
      <c r="D366" s="172"/>
      <c r="E366" s="173"/>
      <c r="F366" s="172"/>
      <c r="G366" s="173"/>
      <c r="H366" s="172"/>
      <c r="I366" s="173"/>
      <c r="J366" s="172"/>
      <c r="K366" s="173"/>
      <c r="M366" s="69" t="s">
        <v>0</v>
      </c>
      <c r="N366" s="47" t="s">
        <v>6</v>
      </c>
      <c r="O366" s="47" t="s">
        <v>7</v>
      </c>
      <c r="P366" s="47" t="s">
        <v>8</v>
      </c>
      <c r="Q366" s="47" t="s">
        <v>9</v>
      </c>
      <c r="R366" s="48" t="s">
        <v>10</v>
      </c>
      <c r="DL366" s="38" t="s">
        <v>14</v>
      </c>
      <c r="DM366" s="26">
        <v>17</v>
      </c>
      <c r="DN366" s="25">
        <v>18</v>
      </c>
      <c r="DO366" s="25">
        <v>19</v>
      </c>
      <c r="DP366" s="25">
        <v>20</v>
      </c>
      <c r="DQ366" s="25">
        <v>21</v>
      </c>
      <c r="DR366" s="25">
        <v>22</v>
      </c>
      <c r="DS366" s="25">
        <v>23</v>
      </c>
      <c r="DT366" s="27"/>
    </row>
    <row r="367" spans="1:124" ht="23.1" hidden="1" customHeight="1" thickBot="1" x14ac:dyDescent="0.3">
      <c r="A367" s="63"/>
      <c r="B367" s="10"/>
      <c r="C367" s="11"/>
      <c r="D367" s="10"/>
      <c r="E367" s="11"/>
      <c r="F367" s="10"/>
      <c r="G367" s="11"/>
      <c r="H367" s="10"/>
      <c r="I367" s="11"/>
      <c r="J367" s="10"/>
      <c r="K367" s="11"/>
      <c r="M367" s="78">
        <f t="shared" ref="M367:M373" si="147">A367</f>
        <v>0</v>
      </c>
      <c r="N367" s="49" t="str">
        <f>IF(DM367=0,"BOŞ",IF(DM367=1,"DERS",IF(DM367&gt;1,"ÇAKIŞMA")))</f>
        <v>BOŞ</v>
      </c>
      <c r="O367" s="49" t="str">
        <f>IF(DM368=0,"BOŞ",IF(DM368=1,"DERS",IF(DM368&gt;1,"ÇAKIŞMA")))</f>
        <v>BOŞ</v>
      </c>
      <c r="P367" s="49" t="str">
        <f>IF(DM369=0,"BOŞ",IF(DM369=1,"DERS",IF(DM369&gt;1,"ÇAKIŞMA")))</f>
        <v>BOŞ</v>
      </c>
      <c r="Q367" s="49" t="str">
        <f>IF(DM370=0,"BOŞ",IF(DM370=1,"DERS",IF(DM370&gt;1,"ÇAKIŞMA")))</f>
        <v>BOŞ</v>
      </c>
      <c r="R367" s="50" t="str">
        <f>IF(DM371=0,"BOŞ",IF(DM371=1,"DERS",IF(DM371&gt;1,"ÇAKIŞMA")))</f>
        <v>BOŞ</v>
      </c>
      <c r="DL367" s="39" t="s">
        <v>13</v>
      </c>
      <c r="DM367" s="28">
        <f>IFERROR(VLOOKUP(C367,$T$3:$AH$60,10,0),0)</f>
        <v>0</v>
      </c>
      <c r="DN367" s="28">
        <f>IFERROR(VLOOKUP(C368,$T$3:$AH$60,11,0),0)</f>
        <v>0</v>
      </c>
      <c r="DO367" s="28">
        <f>IFERROR(VLOOKUP(C369,$T$3:$AH$60,12,0),0)</f>
        <v>0</v>
      </c>
      <c r="DP367" s="28">
        <f>IFERROR(VLOOKUP(C370,$T$3:$AH$60,13,0),0)</f>
        <v>0</v>
      </c>
      <c r="DQ367" s="28">
        <f>IFERROR(VLOOKUP(C371,$T$3:$AH$60,14,0),0)</f>
        <v>0</v>
      </c>
      <c r="DR367" s="28">
        <f>IFERROR(VLOOKUP(C372,$T$3:$AH$60,15,0),0)</f>
        <v>0</v>
      </c>
      <c r="DS367" s="28">
        <f>IFERROR(VLOOKUP(C373,$T$3:$AH$60,16,0),0)</f>
        <v>0</v>
      </c>
      <c r="DT367" s="37"/>
    </row>
    <row r="368" spans="1:124" ht="23.1" hidden="1" customHeight="1" thickBot="1" x14ac:dyDescent="0.3">
      <c r="A368" s="63"/>
      <c r="B368" s="10"/>
      <c r="C368" s="11"/>
      <c r="D368" s="10"/>
      <c r="E368" s="11"/>
      <c r="F368" s="10"/>
      <c r="G368" s="11"/>
      <c r="H368" s="10"/>
      <c r="I368" s="11"/>
      <c r="J368" s="10"/>
      <c r="K368" s="11"/>
      <c r="M368" s="78">
        <f t="shared" si="147"/>
        <v>0</v>
      </c>
      <c r="N368" s="49" t="str">
        <f>IF(DN367=0,"BOŞ",IF(DN367=1,"DERS",IF(DN367&gt;1,"ÇAKIŞMA")))</f>
        <v>BOŞ</v>
      </c>
      <c r="O368" s="49" t="str">
        <f>IF(DN368=0,"BOŞ",IF(DN368=1,"DERS",IF(DN368&gt;1,"ÇAKIŞMA")))</f>
        <v>BOŞ</v>
      </c>
      <c r="P368" s="49" t="str">
        <f>IF(DN369=0,"BOŞ",IF(DN369=1,"DERS",IF(DN369&gt;1,"ÇAKIŞMA")))</f>
        <v>BOŞ</v>
      </c>
      <c r="Q368" s="49" t="str">
        <f>IF(DN370=0,"BOŞ",IF(DN370=1,"DERS",IF(DN370&gt;1,"ÇAKIŞMA")))</f>
        <v>BOŞ</v>
      </c>
      <c r="R368" s="50" t="str">
        <f>IF(DN371=0,"BOŞ",IF(DN371=1,"DERS",IF(DN371&gt;1,"ÇAKIŞMA")))</f>
        <v>BOŞ</v>
      </c>
      <c r="DL368" s="39" t="s">
        <v>7</v>
      </c>
      <c r="DM368" s="28">
        <f>IFERROR(VLOOKUP(E367,$AJ$3:$AX$60,10,0),0)</f>
        <v>0</v>
      </c>
      <c r="DN368" s="28">
        <f>IFERROR(VLOOKUP(E368,$AJ$3:$AX$60,11,0),0)</f>
        <v>0</v>
      </c>
      <c r="DO368" s="28">
        <f>IFERROR(VLOOKUP(E369,$AJ$3:$AX$60,12,0),0)</f>
        <v>0</v>
      </c>
      <c r="DP368" s="28">
        <f>IFERROR(VLOOKUP(E370,$AJ$3:$AX$60,13,0),0)</f>
        <v>0</v>
      </c>
      <c r="DQ368" s="28">
        <f>IFERROR(VLOOKUP(E371,$AJ$3:$AX$60,14,0),0)</f>
        <v>0</v>
      </c>
      <c r="DR368" s="28">
        <f>IFERROR(VLOOKUP(E372,$AJ$3:$AX$60,15,0),0)</f>
        <v>0</v>
      </c>
      <c r="DS368" s="28">
        <f>IFERROR(VLOOKUP(E373,$AJ$3:$AX$60,16,0),0)</f>
        <v>0</v>
      </c>
      <c r="DT368" s="37"/>
    </row>
    <row r="369" spans="1:124" ht="23.1" hidden="1" customHeight="1" thickBot="1" x14ac:dyDescent="0.3">
      <c r="A369" s="63"/>
      <c r="B369" s="10"/>
      <c r="C369" s="11"/>
      <c r="D369" s="10"/>
      <c r="E369" s="11"/>
      <c r="F369" s="10"/>
      <c r="G369" s="11"/>
      <c r="H369" s="10"/>
      <c r="I369" s="11"/>
      <c r="J369" s="10"/>
      <c r="K369" s="11"/>
      <c r="M369" s="78">
        <f t="shared" si="147"/>
        <v>0</v>
      </c>
      <c r="N369" s="49" t="str">
        <f>IF(DO367=0,"BOŞ",IF(DO367=1,"DERS",IF(DO367&gt;1,"ÇAKIŞMA")))</f>
        <v>BOŞ</v>
      </c>
      <c r="O369" s="49" t="str">
        <f>IF(DO368=0,"BOŞ",IF(DO368=1,"DERS",IF(DO368&gt;1,"ÇAKIŞMA")))</f>
        <v>BOŞ</v>
      </c>
      <c r="P369" s="49" t="str">
        <f>IF(DO369=0,"BOŞ",IF(DO369=1,"DERS",IF(DO369&gt;1,"ÇAKIŞMA")))</f>
        <v>BOŞ</v>
      </c>
      <c r="Q369" s="49" t="str">
        <f>IF(DO370=0,"BOŞ",IF(DO370=1,"DERS",IF(DO370&gt;1,"ÇAKIŞMA")))</f>
        <v>BOŞ</v>
      </c>
      <c r="R369" s="50" t="str">
        <f>IF(DO371=0,"BOŞ",IF(DO371=1,"DERS",IF(DO371&gt;1,"ÇAKIŞMA")))</f>
        <v>BOŞ</v>
      </c>
      <c r="DL369" s="39" t="s">
        <v>8</v>
      </c>
      <c r="DM369" s="28">
        <f>IFERROR(VLOOKUP(G367,$AZ$3:$BN$60,10,0),0)</f>
        <v>0</v>
      </c>
      <c r="DN369" s="29">
        <f>IFERROR(VLOOKUP(G368,$AZ$3:$BN$60,11,0),0)</f>
        <v>0</v>
      </c>
      <c r="DO369" s="29">
        <f>IFERROR(VLOOKUP(G369,$AZ$3:$BN$60,12,0),0)</f>
        <v>0</v>
      </c>
      <c r="DP369" s="29">
        <f>IFERROR(VLOOKUP(G370,$AZ$3:$BN$60,13,0),0)</f>
        <v>0</v>
      </c>
      <c r="DQ369" s="29">
        <f>IFERROR(VLOOKUP(G371,$AZ$3:$BN$60,14,0),0)</f>
        <v>0</v>
      </c>
      <c r="DR369" s="29">
        <f>IFERROR(VLOOKUP(G372,$AZ$3:$BN$60,15,0),0)</f>
        <v>0</v>
      </c>
      <c r="DS369" s="29">
        <f>IFERROR(VLOOKUP(G373,$AZ$3:$BN$60,16,0),0)</f>
        <v>0</v>
      </c>
      <c r="DT369" s="33"/>
    </row>
    <row r="370" spans="1:124" ht="23.1" hidden="1" customHeight="1" thickBot="1" x14ac:dyDescent="0.3">
      <c r="A370" s="63"/>
      <c r="B370" s="10"/>
      <c r="C370" s="11"/>
      <c r="D370" s="10"/>
      <c r="E370" s="11"/>
      <c r="F370" s="10"/>
      <c r="G370" s="11"/>
      <c r="H370" s="10"/>
      <c r="I370" s="11"/>
      <c r="J370" s="10"/>
      <c r="K370" s="11"/>
      <c r="M370" s="78">
        <f t="shared" si="147"/>
        <v>0</v>
      </c>
      <c r="N370" s="49" t="str">
        <f>IF(DP367=0,"BOŞ",IF(DP367=1,"DERS",IF(DP367&gt;1,"ÇAKIŞMA")))</f>
        <v>BOŞ</v>
      </c>
      <c r="O370" s="49" t="str">
        <f>IF(DP368=0,"BOŞ",IF(DP368=1,"DERS",IF(DP368&gt;1,"ÇAKIŞMA")))</f>
        <v>BOŞ</v>
      </c>
      <c r="P370" s="49" t="str">
        <f>IF(DP369=0,"BOŞ",IF(DP369=1,"DERS",IF(DP369&gt;1,"ÇAKIŞMA")))</f>
        <v>BOŞ</v>
      </c>
      <c r="Q370" s="49" t="str">
        <f>IF(DP370=0,"BOŞ",IF(DP370=1,"DERS",IF(DP370&gt;1,"ÇAKIŞMA")))</f>
        <v>BOŞ</v>
      </c>
      <c r="R370" s="50" t="str">
        <f>IF(DP371=0,"BOŞ",IF(DP371=1,"DERS",IF(DP371&gt;1,"ÇAKIŞMA")))</f>
        <v>BOŞ</v>
      </c>
      <c r="DL370" s="39" t="s">
        <v>9</v>
      </c>
      <c r="DM370" s="28">
        <f>IFERROR(VLOOKUP(I367,$BP$3:$CD$60,10,0),0)</f>
        <v>0</v>
      </c>
      <c r="DN370" s="29">
        <f>IFERROR(VLOOKUP(I368,$BP$3:$CD$60,11,0),0)</f>
        <v>0</v>
      </c>
      <c r="DO370" s="29">
        <f>IFERROR(VLOOKUP(I369,$BP$3:$CD$60,12,0),0)</f>
        <v>0</v>
      </c>
      <c r="DP370" s="29">
        <f>IFERROR(VLOOKUP(I370,$BP$3:$CD$60,13,0),0)</f>
        <v>0</v>
      </c>
      <c r="DQ370" s="29">
        <f>IFERROR(VLOOKUP(I371,$BP$3:$CD$60,14,0),0)</f>
        <v>0</v>
      </c>
      <c r="DR370" s="29">
        <f>IFERROR(VLOOKUP(I372,$BP$3:$CD$60,15,0),0)</f>
        <v>0</v>
      </c>
      <c r="DS370" s="29">
        <f>IFERROR(VLOOKUP(I373,$BP$3:$CD$60,16,0),0)</f>
        <v>0</v>
      </c>
      <c r="DT370" s="33"/>
    </row>
    <row r="371" spans="1:124" ht="23.1" hidden="1" customHeight="1" thickBot="1" x14ac:dyDescent="0.3">
      <c r="A371" s="63"/>
      <c r="B371" s="10"/>
      <c r="C371" s="11"/>
      <c r="D371" s="10"/>
      <c r="E371" s="11"/>
      <c r="F371" s="10"/>
      <c r="G371" s="11"/>
      <c r="H371" s="10"/>
      <c r="I371" s="11"/>
      <c r="J371" s="10"/>
      <c r="K371" s="11"/>
      <c r="M371" s="78">
        <f t="shared" si="147"/>
        <v>0</v>
      </c>
      <c r="N371" s="49" t="str">
        <f>IF(DQ367=0,"BOŞ",IF(DQ367=1,"DERS",IF(DQ367&gt;1,"ÇAKIŞMA")))</f>
        <v>BOŞ</v>
      </c>
      <c r="O371" s="49" t="str">
        <f>IF(DQ368=0,"BOŞ",IF(DQ368=1,"DERS",IF(DQ368&gt;1,"ÇAKIŞMA")))</f>
        <v>BOŞ</v>
      </c>
      <c r="P371" s="49" t="str">
        <f>IF(DQ369=0,"BOŞ",IF(DQ369=1,"DERS",IF(DQ369&gt;1,"ÇAKIŞMA")))</f>
        <v>BOŞ</v>
      </c>
      <c r="Q371" s="49" t="str">
        <f>IF(DQ370=0,"BOŞ",IF(DQ370=1,"DERS",IF(DQ370&gt;1,"ÇAKIŞMA")))</f>
        <v>BOŞ</v>
      </c>
      <c r="R371" s="50" t="str">
        <f>IF(DQ371=0,"BOŞ",IF(DQ371=1,"DERS",IF(DQ371&gt;1,"ÇAKIŞMA")))</f>
        <v>BOŞ</v>
      </c>
      <c r="DL371" s="40" t="s">
        <v>10</v>
      </c>
      <c r="DM371" s="30">
        <f>IFERROR(VLOOKUP(K367,$CF$3:$CT$60,10,0),0)</f>
        <v>0</v>
      </c>
      <c r="DN371" s="31">
        <f>IFERROR(VLOOKUP(K368,$CF$3:$CT$60,11,0),0)</f>
        <v>0</v>
      </c>
      <c r="DO371" s="31">
        <f>IFERROR(VLOOKUP(K369,$CF$3:$CT$60,12,0),0)</f>
        <v>0</v>
      </c>
      <c r="DP371" s="31">
        <f>IFERROR(VLOOKUP(K370,$CF$3:$CT$60,13,0),0)</f>
        <v>0</v>
      </c>
      <c r="DQ371" s="31">
        <f>IFERROR(VLOOKUP(K371,$CF$3:$CT$60,14,0),0)</f>
        <v>0</v>
      </c>
      <c r="DR371" s="31">
        <f>IFERROR(VLOOKUP(K372,$CF$3:$CT$60,15,0),0)</f>
        <v>0</v>
      </c>
      <c r="DS371" s="31">
        <f>IFERROR(VLOOKUP(K373,$CF$3:$CT$60,16,0),0)</f>
        <v>0</v>
      </c>
      <c r="DT371" s="34"/>
    </row>
    <row r="372" spans="1:124" ht="23.1" hidden="1" customHeight="1" thickBot="1" x14ac:dyDescent="0.3">
      <c r="A372" s="63"/>
      <c r="B372" s="10"/>
      <c r="C372" s="11"/>
      <c r="D372" s="10"/>
      <c r="E372" s="11"/>
      <c r="F372" s="10"/>
      <c r="G372" s="11"/>
      <c r="H372" s="10"/>
      <c r="I372" s="11"/>
      <c r="J372" s="10"/>
      <c r="K372" s="11"/>
      <c r="M372" s="78">
        <f t="shared" si="147"/>
        <v>0</v>
      </c>
      <c r="N372" s="49" t="str">
        <f>IF(DR367=0,"BOŞ",IF(DR367=1,"DERS",IF(DR367&gt;1,"ÇAKIŞMA")))</f>
        <v>BOŞ</v>
      </c>
      <c r="O372" s="49" t="str">
        <f>IF(DR368=0,"BOŞ",IF(DR368=1,"DERS",IF(DR368&gt;1,"ÇAKIŞMA")))</f>
        <v>BOŞ</v>
      </c>
      <c r="P372" s="49" t="str">
        <f>IF(DR369=0,"BOŞ",IF(DR369=1,"DERS",IF(DR369&gt;1,"ÇAKIŞMA")))</f>
        <v>BOŞ</v>
      </c>
      <c r="Q372" s="49" t="str">
        <f>IF(DR370=0,"BOŞ",IF(DR370=1,"DERS",IF(DR370&gt;1,"ÇAKIŞMA")))</f>
        <v>BOŞ</v>
      </c>
      <c r="R372" s="50" t="str">
        <f>IF(DR371=0,"BOŞ",IF(DR371=1,"DERS",IF(DR371&gt;1,"ÇAKIŞMA")))</f>
        <v>BOŞ</v>
      </c>
    </row>
    <row r="373" spans="1:124" ht="23.1" hidden="1" customHeight="1" thickBot="1" x14ac:dyDescent="0.3">
      <c r="A373" s="63"/>
      <c r="B373" s="10"/>
      <c r="C373" s="11"/>
      <c r="D373" s="10"/>
      <c r="E373" s="11"/>
      <c r="F373" s="10"/>
      <c r="G373" s="11"/>
      <c r="H373" s="10"/>
      <c r="I373" s="11"/>
      <c r="J373" s="10"/>
      <c r="K373" s="11"/>
      <c r="M373" s="78">
        <f t="shared" si="147"/>
        <v>0</v>
      </c>
      <c r="N373" s="49" t="str">
        <f>IF(DS367=0,"BOŞ",IF(DS367=1,"DERS",IF(DS367&gt;1,"ÇAKIŞMA")))</f>
        <v>BOŞ</v>
      </c>
      <c r="O373" s="49" t="str">
        <f>IF(DS368=0,"BOŞ",IF(DS368=1,"DERS",IF(DS368&gt;1,"ÇAKIŞMA")))</f>
        <v>BOŞ</v>
      </c>
      <c r="P373" s="49" t="str">
        <f>IF(DS369=0,"BOŞ",IF(DS369=1,"DERS",IF(DS369&gt;1,"ÇAKIŞMA")))</f>
        <v>BOŞ</v>
      </c>
      <c r="Q373" s="49" t="str">
        <f>IF(DS370=0,"BOŞ",IF(DS370=1,"DERS",IF(DS370&gt;1,"ÇAKIŞMA")))</f>
        <v>BOŞ</v>
      </c>
      <c r="R373" s="50" t="str">
        <f>IF(DS371=0,"BOŞ",IF(DS371=1,"DERS",IF(DS371&gt;1,"ÇAKIŞMA")))</f>
        <v>BOŞ</v>
      </c>
    </row>
    <row r="374" spans="1:124" ht="23.1" hidden="1" customHeight="1" thickBot="1" x14ac:dyDescent="0.3">
      <c r="A374" s="83"/>
      <c r="B374" s="12"/>
      <c r="C374" s="13"/>
      <c r="D374" s="12"/>
      <c r="E374" s="13"/>
      <c r="F374" s="12"/>
      <c r="G374" s="13"/>
      <c r="H374" s="12"/>
      <c r="I374" s="13"/>
      <c r="J374" s="12"/>
      <c r="K374" s="13"/>
      <c r="M374" s="70" t="str">
        <f>IF($A365="BİLGİSAYAR PROGRAMCILIĞI (İ.Ö.)"," ",IF($A365="ELEKTRİK (İ.Ö.)"," ",IF($A365="MUHASEBE VE VERGİ UYGULAMALARI (İ.Ö.)"," ",IF($A365="ORMANCILIK VE ORMAN ÜRÜNLERİ (İ.Ö.)"," ","00.00"))))</f>
        <v>00.00</v>
      </c>
      <c r="N374" s="51"/>
      <c r="O374" s="51"/>
      <c r="P374" s="51"/>
      <c r="Q374" s="51"/>
      <c r="R374" s="52"/>
    </row>
    <row r="375" spans="1:124" ht="23.1" hidden="1" customHeight="1" thickBot="1" x14ac:dyDescent="0.3">
      <c r="A375" s="64"/>
      <c r="B375" s="80"/>
      <c r="C375" s="64"/>
      <c r="D375" s="80"/>
      <c r="E375" s="64"/>
      <c r="F375" s="80"/>
      <c r="G375" s="64"/>
      <c r="H375" s="80"/>
      <c r="I375" s="64"/>
      <c r="J375" s="80"/>
      <c r="K375" s="64"/>
      <c r="M375" s="68"/>
      <c r="N375" s="60"/>
      <c r="O375" s="60"/>
      <c r="P375" s="60"/>
      <c r="Q375" s="60"/>
      <c r="R375" s="60"/>
    </row>
    <row r="376" spans="1:124" ht="23.1" hidden="1" customHeight="1" thickBot="1" x14ac:dyDescent="0.3">
      <c r="A376" s="174"/>
      <c r="B376" s="174"/>
      <c r="C376" s="174"/>
      <c r="D376" s="174"/>
      <c r="E376" s="174"/>
      <c r="F376" s="175"/>
      <c r="G376" s="175"/>
      <c r="H376" s="175"/>
      <c r="I376" s="176"/>
      <c r="J376" s="176"/>
      <c r="K376" s="176"/>
      <c r="M376" s="67"/>
      <c r="N376" s="157" t="s">
        <v>11</v>
      </c>
      <c r="O376" s="157"/>
      <c r="P376" s="157"/>
      <c r="Q376" s="157"/>
      <c r="R376" s="157"/>
      <c r="DL376" s="36">
        <f>A376</f>
        <v>0</v>
      </c>
      <c r="DM376" s="35"/>
      <c r="DN376" s="35"/>
      <c r="DO376" s="35"/>
      <c r="DP376" s="35"/>
      <c r="DQ376" s="152">
        <f>I376</f>
        <v>0</v>
      </c>
      <c r="DR376" s="152"/>
      <c r="DS376" s="152"/>
      <c r="DT376" s="153"/>
    </row>
    <row r="377" spans="1:124" ht="23.1" hidden="1" customHeight="1" thickBot="1" x14ac:dyDescent="0.3">
      <c r="A377" s="62"/>
      <c r="B377" s="172"/>
      <c r="C377" s="173"/>
      <c r="D377" s="172"/>
      <c r="E377" s="173"/>
      <c r="F377" s="172"/>
      <c r="G377" s="173"/>
      <c r="H377" s="172"/>
      <c r="I377" s="173"/>
      <c r="J377" s="172"/>
      <c r="K377" s="173"/>
      <c r="M377" s="69" t="s">
        <v>0</v>
      </c>
      <c r="N377" s="47" t="s">
        <v>6</v>
      </c>
      <c r="O377" s="47" t="s">
        <v>7</v>
      </c>
      <c r="P377" s="47" t="s">
        <v>8</v>
      </c>
      <c r="Q377" s="47" t="s">
        <v>9</v>
      </c>
      <c r="R377" s="48" t="s">
        <v>10</v>
      </c>
      <c r="DL377" s="38" t="s">
        <v>14</v>
      </c>
      <c r="DM377" s="26">
        <v>17</v>
      </c>
      <c r="DN377" s="25">
        <v>18</v>
      </c>
      <c r="DO377" s="25">
        <v>19</v>
      </c>
      <c r="DP377" s="25">
        <v>20</v>
      </c>
      <c r="DQ377" s="25">
        <v>21</v>
      </c>
      <c r="DR377" s="25">
        <v>22</v>
      </c>
      <c r="DS377" s="25">
        <v>23</v>
      </c>
      <c r="DT377" s="27"/>
    </row>
    <row r="378" spans="1:124" ht="23.1" hidden="1" customHeight="1" thickBot="1" x14ac:dyDescent="0.3">
      <c r="A378" s="63"/>
      <c r="B378" s="10"/>
      <c r="C378" s="11"/>
      <c r="D378" s="10"/>
      <c r="E378" s="11"/>
      <c r="F378" s="10"/>
      <c r="G378" s="11"/>
      <c r="H378" s="10"/>
      <c r="I378" s="11"/>
      <c r="J378" s="10"/>
      <c r="K378" s="11"/>
      <c r="M378" s="78">
        <f t="shared" ref="M378:M384" si="148">A378</f>
        <v>0</v>
      </c>
      <c r="N378" s="49" t="str">
        <f>IF(DM378=0,"BOŞ",IF(DM378=1,"DERS",IF(DM378&gt;1,"ÇAKIŞMA")))</f>
        <v>BOŞ</v>
      </c>
      <c r="O378" s="49" t="str">
        <f>IF(DM379=0,"BOŞ",IF(DM379=1,"DERS",IF(DM379&gt;1,"ÇAKIŞMA")))</f>
        <v>BOŞ</v>
      </c>
      <c r="P378" s="49" t="str">
        <f>IF(DM380=0,"BOŞ",IF(DM380=1,"DERS",IF(DM380&gt;1,"ÇAKIŞMA")))</f>
        <v>BOŞ</v>
      </c>
      <c r="Q378" s="49" t="str">
        <f>IF(DM381=0,"BOŞ",IF(DM381=1,"DERS",IF(DM381&gt;1,"ÇAKIŞMA")))</f>
        <v>BOŞ</v>
      </c>
      <c r="R378" s="50" t="str">
        <f>IF(DM382=0,"BOŞ",IF(DM382=1,"DERS",IF(DM382&gt;1,"ÇAKIŞMA")))</f>
        <v>BOŞ</v>
      </c>
      <c r="DL378" s="39" t="s">
        <v>13</v>
      </c>
      <c r="DM378" s="28">
        <f>IFERROR(VLOOKUP(C378,$T$3:$AH$60,10,0),0)</f>
        <v>0</v>
      </c>
      <c r="DN378" s="28">
        <f>IFERROR(VLOOKUP(C379,$T$3:$AH$60,11,0),0)</f>
        <v>0</v>
      </c>
      <c r="DO378" s="28">
        <f>IFERROR(VLOOKUP(C380,$T$3:$AH$60,12,0),0)</f>
        <v>0</v>
      </c>
      <c r="DP378" s="28">
        <f>IFERROR(VLOOKUP(C381,$T$3:$AH$60,13,0),0)</f>
        <v>0</v>
      </c>
      <c r="DQ378" s="28">
        <f>IFERROR(VLOOKUP(C382,$T$3:$AH$60,14,0),0)</f>
        <v>0</v>
      </c>
      <c r="DR378" s="28">
        <f>IFERROR(VLOOKUP(C383,$T$3:$AH$60,15,0),0)</f>
        <v>0</v>
      </c>
      <c r="DS378" s="28">
        <f>IFERROR(VLOOKUP(C384,$T$3:$AH$60,16,0),0)</f>
        <v>0</v>
      </c>
      <c r="DT378" s="37"/>
    </row>
    <row r="379" spans="1:124" ht="23.1" hidden="1" customHeight="1" thickBot="1" x14ac:dyDescent="0.3">
      <c r="A379" s="63"/>
      <c r="B379" s="10"/>
      <c r="C379" s="11"/>
      <c r="D379" s="10"/>
      <c r="E379" s="11"/>
      <c r="F379" s="10"/>
      <c r="G379" s="11"/>
      <c r="H379" s="10"/>
      <c r="I379" s="11"/>
      <c r="J379" s="10"/>
      <c r="K379" s="11"/>
      <c r="M379" s="78">
        <f t="shared" si="148"/>
        <v>0</v>
      </c>
      <c r="N379" s="49" t="str">
        <f>IF(DN378=0,"BOŞ",IF(DN378=1,"DERS",IF(DN378&gt;1,"ÇAKIŞMA")))</f>
        <v>BOŞ</v>
      </c>
      <c r="O379" s="49" t="str">
        <f>IF(DN379=0,"BOŞ",IF(DN379=1,"DERS",IF(DN379&gt;1,"ÇAKIŞMA")))</f>
        <v>BOŞ</v>
      </c>
      <c r="P379" s="49" t="str">
        <f>IF(DN380=0,"BOŞ",IF(DN380=1,"DERS",IF(DN380&gt;1,"ÇAKIŞMA")))</f>
        <v>BOŞ</v>
      </c>
      <c r="Q379" s="49" t="str">
        <f>IF(DN381=0,"BOŞ",IF(DN381=1,"DERS",IF(DN381&gt;1,"ÇAKIŞMA")))</f>
        <v>BOŞ</v>
      </c>
      <c r="R379" s="50" t="str">
        <f>IF(DN382=0,"BOŞ",IF(DN382=1,"DERS",IF(DN382&gt;1,"ÇAKIŞMA")))</f>
        <v>BOŞ</v>
      </c>
      <c r="DL379" s="39" t="s">
        <v>7</v>
      </c>
      <c r="DM379" s="28">
        <f>IFERROR(VLOOKUP(E378,$AJ$3:$AX$60,10,0),0)</f>
        <v>0</v>
      </c>
      <c r="DN379" s="28">
        <f>IFERROR(VLOOKUP(E379,$AJ$3:$AX$60,11,0),0)</f>
        <v>0</v>
      </c>
      <c r="DO379" s="28">
        <f>IFERROR(VLOOKUP(E380,$AJ$3:$AX$60,12,0),0)</f>
        <v>0</v>
      </c>
      <c r="DP379" s="28">
        <f>IFERROR(VLOOKUP(E381,$AJ$3:$AX$60,13,0),0)</f>
        <v>0</v>
      </c>
      <c r="DQ379" s="28">
        <f>IFERROR(VLOOKUP(E382,$AJ$3:$AX$60,14,0),0)</f>
        <v>0</v>
      </c>
      <c r="DR379" s="28">
        <f>IFERROR(VLOOKUP(E383,$AJ$3:$AX$60,15,0),0)</f>
        <v>0</v>
      </c>
      <c r="DS379" s="28">
        <f>IFERROR(VLOOKUP(E384,$AJ$3:$AX$60,16,0),0)</f>
        <v>0</v>
      </c>
      <c r="DT379" s="37"/>
    </row>
    <row r="380" spans="1:124" ht="23.1" hidden="1" customHeight="1" thickBot="1" x14ac:dyDescent="0.3">
      <c r="A380" s="63"/>
      <c r="B380" s="10"/>
      <c r="C380" s="11"/>
      <c r="D380" s="10"/>
      <c r="E380" s="11"/>
      <c r="F380" s="10"/>
      <c r="G380" s="11"/>
      <c r="H380" s="10"/>
      <c r="I380" s="11"/>
      <c r="J380" s="10"/>
      <c r="K380" s="11"/>
      <c r="M380" s="78">
        <f t="shared" si="148"/>
        <v>0</v>
      </c>
      <c r="N380" s="49" t="str">
        <f>IF(DO378=0,"BOŞ",IF(DO378=1,"DERS",IF(DO378&gt;1,"ÇAKIŞMA")))</f>
        <v>BOŞ</v>
      </c>
      <c r="O380" s="49" t="str">
        <f>IF(DO379=0,"BOŞ",IF(DO379=1,"DERS",IF(DO379&gt;1,"ÇAKIŞMA")))</f>
        <v>BOŞ</v>
      </c>
      <c r="P380" s="49" t="str">
        <f>IF(DO380=0,"BOŞ",IF(DO380=1,"DERS",IF(DO380&gt;1,"ÇAKIŞMA")))</f>
        <v>BOŞ</v>
      </c>
      <c r="Q380" s="49" t="str">
        <f>IF(DO381=0,"BOŞ",IF(DO381=1,"DERS",IF(DO381&gt;1,"ÇAKIŞMA")))</f>
        <v>BOŞ</v>
      </c>
      <c r="R380" s="50" t="str">
        <f>IF(DO382=0,"BOŞ",IF(DO382=1,"DERS",IF(DO382&gt;1,"ÇAKIŞMA")))</f>
        <v>BOŞ</v>
      </c>
      <c r="DL380" s="39" t="s">
        <v>8</v>
      </c>
      <c r="DM380" s="28">
        <f>IFERROR(VLOOKUP(G378,$AZ$3:$BN$60,10,0),0)</f>
        <v>0</v>
      </c>
      <c r="DN380" s="29">
        <f>IFERROR(VLOOKUP(G379,$AZ$3:$BN$60,11,0),0)</f>
        <v>0</v>
      </c>
      <c r="DO380" s="29">
        <f>IFERROR(VLOOKUP(G380,$AZ$3:$BN$60,12,0),0)</f>
        <v>0</v>
      </c>
      <c r="DP380" s="29">
        <f>IFERROR(VLOOKUP(G381,$AZ$3:$BN$60,13,0),0)</f>
        <v>0</v>
      </c>
      <c r="DQ380" s="29">
        <f>IFERROR(VLOOKUP(G382,$AZ$3:$BN$60,14,0),0)</f>
        <v>0</v>
      </c>
      <c r="DR380" s="29">
        <f>IFERROR(VLOOKUP(G383,$AZ$3:$BN$60,15,0),0)</f>
        <v>0</v>
      </c>
      <c r="DS380" s="29">
        <f>IFERROR(VLOOKUP(G384,$AZ$3:$BN$60,16,0),0)</f>
        <v>0</v>
      </c>
      <c r="DT380" s="33"/>
    </row>
    <row r="381" spans="1:124" ht="23.1" hidden="1" customHeight="1" thickBot="1" x14ac:dyDescent="0.3">
      <c r="A381" s="63"/>
      <c r="B381" s="10"/>
      <c r="C381" s="11"/>
      <c r="D381" s="10"/>
      <c r="E381" s="11"/>
      <c r="F381" s="10"/>
      <c r="G381" s="11"/>
      <c r="H381" s="10"/>
      <c r="I381" s="11"/>
      <c r="J381" s="10"/>
      <c r="K381" s="11"/>
      <c r="M381" s="78">
        <f t="shared" si="148"/>
        <v>0</v>
      </c>
      <c r="N381" s="49" t="str">
        <f>IF(DP378=0,"BOŞ",IF(DP378=1,"DERS",IF(DP378&gt;1,"ÇAKIŞMA")))</f>
        <v>BOŞ</v>
      </c>
      <c r="O381" s="49" t="str">
        <f>IF(DP379=0,"BOŞ",IF(DP379=1,"DERS",IF(DP379&gt;1,"ÇAKIŞMA")))</f>
        <v>BOŞ</v>
      </c>
      <c r="P381" s="49" t="str">
        <f>IF(DP380=0,"BOŞ",IF(DP380=1,"DERS",IF(DP380&gt;1,"ÇAKIŞMA")))</f>
        <v>BOŞ</v>
      </c>
      <c r="Q381" s="49" t="str">
        <f>IF(DP381=0,"BOŞ",IF(DP381=1,"DERS",IF(DP381&gt;1,"ÇAKIŞMA")))</f>
        <v>BOŞ</v>
      </c>
      <c r="R381" s="50" t="str">
        <f>IF(DP382=0,"BOŞ",IF(DP382=1,"DERS",IF(DP382&gt;1,"ÇAKIŞMA")))</f>
        <v>BOŞ</v>
      </c>
      <c r="DL381" s="39" t="s">
        <v>9</v>
      </c>
      <c r="DM381" s="28">
        <f>IFERROR(VLOOKUP(I378,$BP$3:$CD$60,10,0),0)</f>
        <v>0</v>
      </c>
      <c r="DN381" s="29">
        <f>IFERROR(VLOOKUP(I379,$BP$3:$CD$60,11,0),0)</f>
        <v>0</v>
      </c>
      <c r="DO381" s="29">
        <f>IFERROR(VLOOKUP(I380,$BP$3:$CD$60,12,0),0)</f>
        <v>0</v>
      </c>
      <c r="DP381" s="29">
        <f>IFERROR(VLOOKUP(I381,$BP$3:$CD$60,13,0),0)</f>
        <v>0</v>
      </c>
      <c r="DQ381" s="29">
        <f>IFERROR(VLOOKUP(I382,$BP$3:$CD$60,14,0),0)</f>
        <v>0</v>
      </c>
      <c r="DR381" s="29">
        <f>IFERROR(VLOOKUP(I383,$BP$3:$CD$60,15,0),0)</f>
        <v>0</v>
      </c>
      <c r="DS381" s="29">
        <f>IFERROR(VLOOKUP(I384,$BP$3:$CD$60,16,0),0)</f>
        <v>0</v>
      </c>
      <c r="DT381" s="33"/>
    </row>
    <row r="382" spans="1:124" ht="23.1" hidden="1" customHeight="1" thickBot="1" x14ac:dyDescent="0.3">
      <c r="A382" s="63"/>
      <c r="B382" s="10"/>
      <c r="C382" s="11"/>
      <c r="D382" s="10"/>
      <c r="E382" s="11"/>
      <c r="F382" s="10"/>
      <c r="G382" s="11"/>
      <c r="H382" s="10"/>
      <c r="I382" s="11"/>
      <c r="J382" s="10"/>
      <c r="K382" s="11"/>
      <c r="M382" s="78">
        <f t="shared" si="148"/>
        <v>0</v>
      </c>
      <c r="N382" s="49" t="str">
        <f>IF(DQ378=0,"BOŞ",IF(DQ378=1,"DERS",IF(DQ378&gt;1,"ÇAKIŞMA")))</f>
        <v>BOŞ</v>
      </c>
      <c r="O382" s="49" t="str">
        <f>IF(DQ379=0,"BOŞ",IF(DQ379=1,"DERS",IF(DQ379&gt;1,"ÇAKIŞMA")))</f>
        <v>BOŞ</v>
      </c>
      <c r="P382" s="49" t="str">
        <f>IF(DQ380=0,"BOŞ",IF(DQ380=1,"DERS",IF(DQ380&gt;1,"ÇAKIŞMA")))</f>
        <v>BOŞ</v>
      </c>
      <c r="Q382" s="49" t="str">
        <f>IF(DQ381=0,"BOŞ",IF(DQ381=1,"DERS",IF(DQ381&gt;1,"ÇAKIŞMA")))</f>
        <v>BOŞ</v>
      </c>
      <c r="R382" s="50" t="str">
        <f>IF(DQ382=0,"BOŞ",IF(DQ382=1,"DERS",IF(DQ382&gt;1,"ÇAKIŞMA")))</f>
        <v>BOŞ</v>
      </c>
      <c r="DL382" s="40" t="s">
        <v>10</v>
      </c>
      <c r="DM382" s="30">
        <f>IFERROR(VLOOKUP(K378,$CF$3:$CT$60,10,0),0)</f>
        <v>0</v>
      </c>
      <c r="DN382" s="31">
        <f>IFERROR(VLOOKUP(K379,$CF$3:$CT$60,11,0),0)</f>
        <v>0</v>
      </c>
      <c r="DO382" s="31">
        <f>IFERROR(VLOOKUP(K380,$CF$3:$CT$60,12,0),0)</f>
        <v>0</v>
      </c>
      <c r="DP382" s="31">
        <f>IFERROR(VLOOKUP(K381,$CF$3:$CT$60,13,0),0)</f>
        <v>0</v>
      </c>
      <c r="DQ382" s="31">
        <f>IFERROR(VLOOKUP(K382,$CF$3:$CT$60,14,0),0)</f>
        <v>0</v>
      </c>
      <c r="DR382" s="31">
        <f>IFERROR(VLOOKUP(K383,$CF$3:$CT$60,15,0),0)</f>
        <v>0</v>
      </c>
      <c r="DS382" s="31">
        <f>IFERROR(VLOOKUP(K384,$CF$3:$CT$60,16,0),0)</f>
        <v>0</v>
      </c>
      <c r="DT382" s="34"/>
    </row>
    <row r="383" spans="1:124" ht="23.1" hidden="1" customHeight="1" thickBot="1" x14ac:dyDescent="0.3">
      <c r="A383" s="63"/>
      <c r="B383" s="10"/>
      <c r="C383" s="11"/>
      <c r="D383" s="10"/>
      <c r="E383" s="11"/>
      <c r="F383" s="10"/>
      <c r="G383" s="11"/>
      <c r="H383" s="10"/>
      <c r="I383" s="11"/>
      <c r="J383" s="10"/>
      <c r="K383" s="11"/>
      <c r="M383" s="78">
        <f t="shared" si="148"/>
        <v>0</v>
      </c>
      <c r="N383" s="49" t="str">
        <f>IF(DR378=0,"BOŞ",IF(DR378=1,"DERS",IF(DR378&gt;1,"ÇAKIŞMA")))</f>
        <v>BOŞ</v>
      </c>
      <c r="O383" s="49" t="str">
        <f>IF(DR379=0,"BOŞ",IF(DR379=1,"DERS",IF(DR379&gt;1,"ÇAKIŞMA")))</f>
        <v>BOŞ</v>
      </c>
      <c r="P383" s="49" t="str">
        <f>IF(DR380=0,"BOŞ",IF(DR380=1,"DERS",IF(DR380&gt;1,"ÇAKIŞMA")))</f>
        <v>BOŞ</v>
      </c>
      <c r="Q383" s="49" t="str">
        <f>IF(DR381=0,"BOŞ",IF(DR381=1,"DERS",IF(DR381&gt;1,"ÇAKIŞMA")))</f>
        <v>BOŞ</v>
      </c>
      <c r="R383" s="50" t="str">
        <f>IF(DR382=0,"BOŞ",IF(DR382=1,"DERS",IF(DR382&gt;1,"ÇAKIŞMA")))</f>
        <v>BOŞ</v>
      </c>
    </row>
    <row r="384" spans="1:124" ht="23.1" hidden="1" customHeight="1" thickBot="1" x14ac:dyDescent="0.3">
      <c r="A384" s="63"/>
      <c r="B384" s="10"/>
      <c r="C384" s="11"/>
      <c r="D384" s="10"/>
      <c r="E384" s="11"/>
      <c r="F384" s="10"/>
      <c r="G384" s="11"/>
      <c r="H384" s="10"/>
      <c r="I384" s="11"/>
      <c r="J384" s="10"/>
      <c r="K384" s="11"/>
      <c r="M384" s="78">
        <f t="shared" si="148"/>
        <v>0</v>
      </c>
      <c r="N384" s="49" t="str">
        <f>IF(DS378=0,"BOŞ",IF(DS378=1,"DERS",IF(DS378&gt;1,"ÇAKIŞMA")))</f>
        <v>BOŞ</v>
      </c>
      <c r="O384" s="49" t="str">
        <f>IF(DS379=0,"BOŞ",IF(DS379=1,"DERS",IF(DS379&gt;1,"ÇAKIŞMA")))</f>
        <v>BOŞ</v>
      </c>
      <c r="P384" s="49" t="str">
        <f>IF(DS380=0,"BOŞ",IF(DS380=1,"DERS",IF(DS380&gt;1,"ÇAKIŞMA")))</f>
        <v>BOŞ</v>
      </c>
      <c r="Q384" s="49" t="str">
        <f>IF(DS381=0,"BOŞ",IF(DS381=1,"DERS",IF(DS381&gt;1,"ÇAKIŞMA")))</f>
        <v>BOŞ</v>
      </c>
      <c r="R384" s="50" t="str">
        <f>IF(DS382=0,"BOŞ",IF(DS382=1,"DERS",IF(DS382&gt;1,"ÇAKIŞMA")))</f>
        <v>BOŞ</v>
      </c>
    </row>
    <row r="385" spans="1:124" ht="23.1" hidden="1" customHeight="1" thickBot="1" x14ac:dyDescent="0.3">
      <c r="A385" s="83"/>
      <c r="B385" s="12"/>
      <c r="C385" s="13"/>
      <c r="D385" s="12"/>
      <c r="E385" s="13"/>
      <c r="F385" s="12"/>
      <c r="G385" s="13"/>
      <c r="H385" s="12"/>
      <c r="I385" s="13"/>
      <c r="J385" s="12"/>
      <c r="K385" s="13"/>
      <c r="M385" s="70" t="str">
        <f>IF($A376="BİLGİSAYAR PROGRAMCILIĞI (İ.Ö.)"," ",IF($A376="ELEKTRİK (İ.Ö.)"," ",IF($A376="MUHASEBE VE VERGİ UYGULAMALARI (İ.Ö.)"," ",IF($A376="ORMANCILIK VE ORMAN ÜRÜNLERİ (İ.Ö.)"," ","00.00"))))</f>
        <v>00.00</v>
      </c>
      <c r="N385" s="51"/>
      <c r="O385" s="51"/>
      <c r="P385" s="51"/>
      <c r="Q385" s="51"/>
      <c r="R385" s="52"/>
    </row>
    <row r="386" spans="1:124" ht="23.1" customHeight="1" thickBot="1" x14ac:dyDescent="0.3">
      <c r="A386" s="64"/>
      <c r="B386" s="80"/>
      <c r="C386" s="64"/>
      <c r="D386" s="80"/>
      <c r="E386" s="64"/>
      <c r="F386" s="80"/>
      <c r="G386" s="64"/>
      <c r="H386" s="80"/>
      <c r="I386" s="64"/>
      <c r="J386" s="80"/>
      <c r="K386" s="64"/>
      <c r="M386" s="68"/>
      <c r="N386" s="60"/>
      <c r="O386" s="60"/>
      <c r="P386" s="60"/>
      <c r="Q386" s="60"/>
      <c r="R386" s="60"/>
    </row>
    <row r="387" spans="1:124" ht="23.1" hidden="1" customHeight="1" thickBot="1" x14ac:dyDescent="0.3">
      <c r="A387" s="174"/>
      <c r="B387" s="174"/>
      <c r="C387" s="174"/>
      <c r="D387" s="174"/>
      <c r="E387" s="174"/>
      <c r="F387" s="175"/>
      <c r="G387" s="175"/>
      <c r="H387" s="175"/>
      <c r="I387" s="176"/>
      <c r="J387" s="176"/>
      <c r="K387" s="176"/>
      <c r="M387" s="67"/>
      <c r="N387" s="157" t="s">
        <v>11</v>
      </c>
      <c r="O387" s="157"/>
      <c r="P387" s="157"/>
      <c r="Q387" s="157"/>
      <c r="R387" s="157"/>
      <c r="DL387" s="36">
        <f>A387</f>
        <v>0</v>
      </c>
      <c r="DM387" s="35"/>
      <c r="DN387" s="35"/>
      <c r="DO387" s="35"/>
      <c r="DP387" s="35"/>
      <c r="DQ387" s="152">
        <f>I387</f>
        <v>0</v>
      </c>
      <c r="DR387" s="152"/>
      <c r="DS387" s="152"/>
      <c r="DT387" s="153"/>
    </row>
    <row r="388" spans="1:124" ht="23.1" hidden="1" customHeight="1" thickBot="1" x14ac:dyDescent="0.3">
      <c r="A388" s="62"/>
      <c r="B388" s="172"/>
      <c r="C388" s="173"/>
      <c r="D388" s="172"/>
      <c r="E388" s="173"/>
      <c r="F388" s="172"/>
      <c r="G388" s="173"/>
      <c r="H388" s="172"/>
      <c r="I388" s="173"/>
      <c r="J388" s="172"/>
      <c r="K388" s="173"/>
      <c r="M388" s="69" t="s">
        <v>0</v>
      </c>
      <c r="N388" s="47" t="s">
        <v>6</v>
      </c>
      <c r="O388" s="47" t="s">
        <v>7</v>
      </c>
      <c r="P388" s="47" t="s">
        <v>8</v>
      </c>
      <c r="Q388" s="47" t="s">
        <v>9</v>
      </c>
      <c r="R388" s="48" t="s">
        <v>10</v>
      </c>
      <c r="DL388" s="38" t="s">
        <v>14</v>
      </c>
      <c r="DM388" s="26">
        <v>17</v>
      </c>
      <c r="DN388" s="25">
        <v>18</v>
      </c>
      <c r="DO388" s="25">
        <v>19</v>
      </c>
      <c r="DP388" s="25">
        <v>20</v>
      </c>
      <c r="DQ388" s="25">
        <v>21</v>
      </c>
      <c r="DR388" s="25">
        <v>22</v>
      </c>
      <c r="DS388" s="25">
        <v>23</v>
      </c>
      <c r="DT388" s="27"/>
    </row>
    <row r="389" spans="1:124" ht="23.1" hidden="1" customHeight="1" thickBot="1" x14ac:dyDescent="0.3">
      <c r="A389" s="63"/>
      <c r="B389" s="10"/>
      <c r="C389" s="11"/>
      <c r="D389" s="10"/>
      <c r="E389" s="11"/>
      <c r="F389" s="10"/>
      <c r="G389" s="11"/>
      <c r="H389" s="10"/>
      <c r="I389" s="11"/>
      <c r="J389" s="10"/>
      <c r="K389" s="11"/>
      <c r="M389" s="78">
        <f t="shared" ref="M389:M396" si="149">A389</f>
        <v>0</v>
      </c>
      <c r="N389" s="49" t="str">
        <f>IF(DM389=0,"BOŞ",IF(DM389=1,"DERS",IF(DM389&gt;1,"ÇAKIŞMA")))</f>
        <v>BOŞ</v>
      </c>
      <c r="O389" s="49" t="str">
        <f>IF(DM390=0,"BOŞ",IF(DM390=1,"DERS",IF(DM390&gt;1,"ÇAKIŞMA")))</f>
        <v>BOŞ</v>
      </c>
      <c r="P389" s="49" t="str">
        <f>IF(DM391=0,"BOŞ",IF(DM391=1,"DERS",IF(DM391&gt;1,"ÇAKIŞMA")))</f>
        <v>BOŞ</v>
      </c>
      <c r="Q389" s="49" t="str">
        <f>IF(DM392=0,"BOŞ",IF(DM392=1,"DERS",IF(DM392&gt;1,"ÇAKIŞMA")))</f>
        <v>BOŞ</v>
      </c>
      <c r="R389" s="50" t="str">
        <f>IF(DM393=0,"BOŞ",IF(DM393=1,"DERS",IF(DM393&gt;1,"ÇAKIŞMA")))</f>
        <v>BOŞ</v>
      </c>
      <c r="DL389" s="39" t="s">
        <v>13</v>
      </c>
      <c r="DM389" s="28">
        <f>IFERROR(VLOOKUP(C389,$T$3:$AH$60,10,0),0)</f>
        <v>0</v>
      </c>
      <c r="DN389" s="28">
        <f>IFERROR(VLOOKUP(C390,$T$3:$AH$60,11,0),0)</f>
        <v>0</v>
      </c>
      <c r="DO389" s="28">
        <f>IFERROR(VLOOKUP(C391,$T$3:$AH$60,12,0),0)</f>
        <v>0</v>
      </c>
      <c r="DP389" s="28">
        <f>IFERROR(VLOOKUP(C392,$T$3:$AH$60,13,0),0)</f>
        <v>0</v>
      </c>
      <c r="DQ389" s="28">
        <f>IFERROR(VLOOKUP(C393,$T$3:$AH$60,14,0),0)</f>
        <v>0</v>
      </c>
      <c r="DR389" s="28">
        <f>IFERROR(VLOOKUP(C394,$T$3:$AH$60,15,0),0)</f>
        <v>0</v>
      </c>
      <c r="DS389" s="28">
        <f>IFERROR(VLOOKUP(C395,$T$3:$AH$60,16,0),0)</f>
        <v>0</v>
      </c>
      <c r="DT389" s="37"/>
    </row>
    <row r="390" spans="1:124" ht="23.1" hidden="1" customHeight="1" thickBot="1" x14ac:dyDescent="0.3">
      <c r="A390" s="63"/>
      <c r="B390" s="10"/>
      <c r="C390" s="11"/>
      <c r="D390" s="10"/>
      <c r="E390" s="11"/>
      <c r="F390" s="10"/>
      <c r="G390" s="11"/>
      <c r="H390" s="10"/>
      <c r="I390" s="11"/>
      <c r="J390" s="10"/>
      <c r="K390" s="11"/>
      <c r="M390" s="78">
        <f t="shared" si="149"/>
        <v>0</v>
      </c>
      <c r="N390" s="49" t="str">
        <f>IF(DN389=0,"BOŞ",IF(DN389=1,"DERS",IF(DN389&gt;1,"ÇAKIŞMA")))</f>
        <v>BOŞ</v>
      </c>
      <c r="O390" s="49" t="str">
        <f>IF(DN390=0,"BOŞ",IF(DN390=1,"DERS",IF(DN390&gt;1,"ÇAKIŞMA")))</f>
        <v>BOŞ</v>
      </c>
      <c r="P390" s="49" t="str">
        <f>IF(DN391=0,"BOŞ",IF(DN391=1,"DERS",IF(DN391&gt;1,"ÇAKIŞMA")))</f>
        <v>BOŞ</v>
      </c>
      <c r="Q390" s="49" t="str">
        <f>IF(DN392=0,"BOŞ",IF(DN392=1,"DERS",IF(DN392&gt;1,"ÇAKIŞMA")))</f>
        <v>BOŞ</v>
      </c>
      <c r="R390" s="50" t="str">
        <f>IF(DN393=0,"BOŞ",IF(DN393=1,"DERS",IF(DN393&gt;1,"ÇAKIŞMA")))</f>
        <v>BOŞ</v>
      </c>
      <c r="DL390" s="39" t="s">
        <v>7</v>
      </c>
      <c r="DM390" s="28">
        <f>IFERROR(VLOOKUP(E389,$AJ$3:$AX$60,10,0),0)</f>
        <v>0</v>
      </c>
      <c r="DN390" s="28">
        <f>IFERROR(VLOOKUP(E390,$AJ$3:$AX$60,11,0),0)</f>
        <v>0</v>
      </c>
      <c r="DO390" s="28">
        <f>IFERROR(VLOOKUP(E391,$AJ$3:$AX$60,12,0),0)</f>
        <v>0</v>
      </c>
      <c r="DP390" s="28">
        <f>IFERROR(VLOOKUP(E392,$AJ$3:$AX$60,13,0),0)</f>
        <v>0</v>
      </c>
      <c r="DQ390" s="28">
        <f>IFERROR(VLOOKUP(E393,$AJ$3:$AX$60,14,0),0)</f>
        <v>0</v>
      </c>
      <c r="DR390" s="28">
        <f>IFERROR(VLOOKUP(E394,$AJ$3:$AX$60,15,0),0)</f>
        <v>0</v>
      </c>
      <c r="DS390" s="28">
        <f>IFERROR(VLOOKUP(E395,$AJ$3:$AX$60,16,0),0)</f>
        <v>0</v>
      </c>
      <c r="DT390" s="37"/>
    </row>
    <row r="391" spans="1:124" ht="23.1" hidden="1" customHeight="1" thickBot="1" x14ac:dyDescent="0.3">
      <c r="A391" s="63"/>
      <c r="B391" s="10"/>
      <c r="C391" s="11"/>
      <c r="D391" s="10"/>
      <c r="E391" s="11"/>
      <c r="F391" s="10"/>
      <c r="G391" s="11"/>
      <c r="H391" s="10"/>
      <c r="I391" s="11"/>
      <c r="J391" s="10"/>
      <c r="K391" s="11"/>
      <c r="M391" s="78">
        <f t="shared" si="149"/>
        <v>0</v>
      </c>
      <c r="N391" s="49" t="str">
        <f>IF(DO389=0,"BOŞ",IF(DO389=1,"DERS",IF(DO389&gt;1,"ÇAKIŞMA")))</f>
        <v>BOŞ</v>
      </c>
      <c r="O391" s="49" t="str">
        <f>IF(DO390=0,"BOŞ",IF(DO390=1,"DERS",IF(DO390&gt;1,"ÇAKIŞMA")))</f>
        <v>BOŞ</v>
      </c>
      <c r="P391" s="49" t="str">
        <f>IF(DO391=0,"BOŞ",IF(DO391=1,"DERS",IF(DO391&gt;1,"ÇAKIŞMA")))</f>
        <v>BOŞ</v>
      </c>
      <c r="Q391" s="49" t="str">
        <f>IF(DO392=0,"BOŞ",IF(DO392=1,"DERS",IF(DO392&gt;1,"ÇAKIŞMA")))</f>
        <v>BOŞ</v>
      </c>
      <c r="R391" s="50" t="str">
        <f>IF(DO393=0,"BOŞ",IF(DO393=1,"DERS",IF(DO393&gt;1,"ÇAKIŞMA")))</f>
        <v>BOŞ</v>
      </c>
      <c r="DL391" s="39" t="s">
        <v>8</v>
      </c>
      <c r="DM391" s="28">
        <f>IFERROR(VLOOKUP(G389,$AZ$3:$BN$60,10,0),0)</f>
        <v>0</v>
      </c>
      <c r="DN391" s="29">
        <f>IFERROR(VLOOKUP(G390,$AZ$3:$BN$60,11,0),0)</f>
        <v>0</v>
      </c>
      <c r="DO391" s="29">
        <f>IFERROR(VLOOKUP(G391,$AZ$3:$BN$60,12,0),0)</f>
        <v>0</v>
      </c>
      <c r="DP391" s="29">
        <f>IFERROR(VLOOKUP(G392,$AZ$3:$BN$60,13,0),0)</f>
        <v>0</v>
      </c>
      <c r="DQ391" s="29">
        <f>IFERROR(VLOOKUP(G393,$AZ$3:$BN$60,14,0),0)</f>
        <v>0</v>
      </c>
      <c r="DR391" s="29">
        <f>IFERROR(VLOOKUP(G394,$AZ$3:$BN$60,15,0),0)</f>
        <v>0</v>
      </c>
      <c r="DS391" s="29">
        <f>IFERROR(VLOOKUP(G395,$AZ$3:$BN$60,16,0),0)</f>
        <v>0</v>
      </c>
      <c r="DT391" s="33"/>
    </row>
    <row r="392" spans="1:124" ht="23.1" hidden="1" customHeight="1" thickBot="1" x14ac:dyDescent="0.3">
      <c r="A392" s="63"/>
      <c r="B392" s="10"/>
      <c r="C392" s="11"/>
      <c r="D392" s="10"/>
      <c r="E392" s="11"/>
      <c r="F392" s="10"/>
      <c r="G392" s="11"/>
      <c r="H392" s="10"/>
      <c r="I392" s="11"/>
      <c r="J392" s="10"/>
      <c r="K392" s="11"/>
      <c r="M392" s="78">
        <f t="shared" si="149"/>
        <v>0</v>
      </c>
      <c r="N392" s="49" t="str">
        <f>IF(DP389=0,"BOŞ",IF(DP389=1,"DERS",IF(DP389&gt;1,"ÇAKIŞMA")))</f>
        <v>BOŞ</v>
      </c>
      <c r="O392" s="49" t="str">
        <f>IF(DP390=0,"BOŞ",IF(DP390=1,"DERS",IF(DP390&gt;1,"ÇAKIŞMA")))</f>
        <v>BOŞ</v>
      </c>
      <c r="P392" s="49" t="str">
        <f>IF(DP391=0,"BOŞ",IF(DP391=1,"DERS",IF(DP391&gt;1,"ÇAKIŞMA")))</f>
        <v>BOŞ</v>
      </c>
      <c r="Q392" s="49" t="str">
        <f>IF(DP392=0,"BOŞ",IF(DP392=1,"DERS",IF(DP392&gt;1,"ÇAKIŞMA")))</f>
        <v>BOŞ</v>
      </c>
      <c r="R392" s="50" t="str">
        <f>IF(DP393=0,"BOŞ",IF(DP393=1,"DERS",IF(DP393&gt;1,"ÇAKIŞMA")))</f>
        <v>BOŞ</v>
      </c>
      <c r="DL392" s="39" t="s">
        <v>9</v>
      </c>
      <c r="DM392" s="28">
        <f>IFERROR(VLOOKUP(I389,$BP$3:$CD$60,10,0),0)</f>
        <v>0</v>
      </c>
      <c r="DN392" s="29">
        <f>IFERROR(VLOOKUP(I390,$BP$3:$CD$60,11,0),0)</f>
        <v>0</v>
      </c>
      <c r="DO392" s="29">
        <f>IFERROR(VLOOKUP(I391,$BP$3:$CD$60,12,0),0)</f>
        <v>0</v>
      </c>
      <c r="DP392" s="29">
        <f>IFERROR(VLOOKUP(I392,$BP$3:$CD$60,13,0),0)</f>
        <v>0</v>
      </c>
      <c r="DQ392" s="29">
        <f>IFERROR(VLOOKUP(I393,$BP$3:$CD$60,14,0),0)</f>
        <v>0</v>
      </c>
      <c r="DR392" s="29">
        <f>IFERROR(VLOOKUP(I394,$BP$3:$CD$60,15,0),0)</f>
        <v>0</v>
      </c>
      <c r="DS392" s="29">
        <f>IFERROR(VLOOKUP(I395,$BP$3:$CD$60,16,0),0)</f>
        <v>0</v>
      </c>
      <c r="DT392" s="33"/>
    </row>
    <row r="393" spans="1:124" ht="23.1" hidden="1" customHeight="1" thickBot="1" x14ac:dyDescent="0.3">
      <c r="A393" s="63"/>
      <c r="B393" s="10"/>
      <c r="C393" s="11"/>
      <c r="D393" s="10"/>
      <c r="E393" s="11"/>
      <c r="F393" s="10"/>
      <c r="G393" s="11"/>
      <c r="H393" s="10"/>
      <c r="I393" s="11"/>
      <c r="J393" s="10"/>
      <c r="K393" s="11"/>
      <c r="M393" s="78">
        <f t="shared" si="149"/>
        <v>0</v>
      </c>
      <c r="N393" s="49" t="str">
        <f>IF(DQ389=0,"BOŞ",IF(DQ389=1,"DERS",IF(DQ389&gt;1,"ÇAKIŞMA")))</f>
        <v>BOŞ</v>
      </c>
      <c r="O393" s="49" t="str">
        <f>IF(DQ390=0,"BOŞ",IF(DQ390=1,"DERS",IF(DQ390&gt;1,"ÇAKIŞMA")))</f>
        <v>BOŞ</v>
      </c>
      <c r="P393" s="49" t="str">
        <f>IF(DQ391=0,"BOŞ",IF(DQ391=1,"DERS",IF(DQ391&gt;1,"ÇAKIŞMA")))</f>
        <v>BOŞ</v>
      </c>
      <c r="Q393" s="49" t="str">
        <f>IF(DQ392=0,"BOŞ",IF(DQ392=1,"DERS",IF(DQ392&gt;1,"ÇAKIŞMA")))</f>
        <v>BOŞ</v>
      </c>
      <c r="R393" s="50" t="str">
        <f>IF(DQ393=0,"BOŞ",IF(DQ393=1,"DERS",IF(DQ393&gt;1,"ÇAKIŞMA")))</f>
        <v>BOŞ</v>
      </c>
      <c r="DL393" s="40" t="s">
        <v>10</v>
      </c>
      <c r="DM393" s="30">
        <f>IFERROR(VLOOKUP(K389,$CF$3:$CT$60,10,0),0)</f>
        <v>0</v>
      </c>
      <c r="DN393" s="31">
        <f>IFERROR(VLOOKUP(K390,$CF$3:$CT$60,11,0),0)</f>
        <v>0</v>
      </c>
      <c r="DO393" s="31">
        <f>IFERROR(VLOOKUP(K391,$CF$3:$CT$60,12,0),0)</f>
        <v>0</v>
      </c>
      <c r="DP393" s="31">
        <f>IFERROR(VLOOKUP(K392,$CF$3:$CT$60,13,0),0)</f>
        <v>0</v>
      </c>
      <c r="DQ393" s="31">
        <f>IFERROR(VLOOKUP(K393,$CF$3:$CT$60,14,0),0)</f>
        <v>0</v>
      </c>
      <c r="DR393" s="31">
        <f>IFERROR(VLOOKUP(K394,$CF$3:$CT$60,15,0),0)</f>
        <v>0</v>
      </c>
      <c r="DS393" s="31">
        <f>IFERROR(VLOOKUP(K395,$CF$3:$CT$60,16,0),0)</f>
        <v>0</v>
      </c>
      <c r="DT393" s="34"/>
    </row>
    <row r="394" spans="1:124" ht="23.1" hidden="1" customHeight="1" thickBot="1" x14ac:dyDescent="0.3">
      <c r="A394" s="63"/>
      <c r="B394" s="10"/>
      <c r="C394" s="11"/>
      <c r="D394" s="10"/>
      <c r="E394" s="11"/>
      <c r="F394" s="10"/>
      <c r="G394" s="11"/>
      <c r="H394" s="10"/>
      <c r="I394" s="11"/>
      <c r="J394" s="10"/>
      <c r="K394" s="11"/>
      <c r="M394" s="78">
        <f t="shared" si="149"/>
        <v>0</v>
      </c>
      <c r="N394" s="49" t="str">
        <f>IF(DR389=0,"BOŞ",IF(DR389=1,"DERS",IF(DR389&gt;1,"ÇAKIŞMA")))</f>
        <v>BOŞ</v>
      </c>
      <c r="O394" s="49" t="str">
        <f>IF(DR390=0,"BOŞ",IF(DR390=1,"DERS",IF(DR390&gt;1,"ÇAKIŞMA")))</f>
        <v>BOŞ</v>
      </c>
      <c r="P394" s="49" t="str">
        <f>IF(DR391=0,"BOŞ",IF(DR391=1,"DERS",IF(DR391&gt;1,"ÇAKIŞMA")))</f>
        <v>BOŞ</v>
      </c>
      <c r="Q394" s="49" t="str">
        <f>IF(DR392=0,"BOŞ",IF(DR392=1,"DERS",IF(DR392&gt;1,"ÇAKIŞMA")))</f>
        <v>BOŞ</v>
      </c>
      <c r="R394" s="50" t="str">
        <f>IF(DR393=0,"BOŞ",IF(DR393=1,"DERS",IF(DR393&gt;1,"ÇAKIŞMA")))</f>
        <v>BOŞ</v>
      </c>
    </row>
    <row r="395" spans="1:124" ht="23.1" hidden="1" customHeight="1" thickBot="1" x14ac:dyDescent="0.3">
      <c r="A395" s="63"/>
      <c r="B395" s="10"/>
      <c r="C395" s="11"/>
      <c r="D395" s="10"/>
      <c r="E395" s="11"/>
      <c r="F395" s="10"/>
      <c r="G395" s="11"/>
      <c r="H395" s="10"/>
      <c r="I395" s="11"/>
      <c r="J395" s="10"/>
      <c r="K395" s="11"/>
      <c r="M395" s="78">
        <f t="shared" si="149"/>
        <v>0</v>
      </c>
      <c r="N395" s="49" t="str">
        <f>IF(DS389=0,"BOŞ",IF(DS389=1,"DERS",IF(DS389&gt;1,"ÇAKIŞMA")))</f>
        <v>BOŞ</v>
      </c>
      <c r="O395" s="49" t="str">
        <f>IF(DS390=0,"BOŞ",IF(DS390=1,"DERS",IF(DS390&gt;1,"ÇAKIŞMA")))</f>
        <v>BOŞ</v>
      </c>
      <c r="P395" s="49" t="str">
        <f>IF(DS391=0,"BOŞ",IF(DS391=1,"DERS",IF(DS391&gt;1,"ÇAKIŞMA")))</f>
        <v>BOŞ</v>
      </c>
      <c r="Q395" s="49" t="str">
        <f>IF(DS392=0,"BOŞ",IF(DS392=1,"DERS",IF(DS392&gt;1,"ÇAKIŞMA")))</f>
        <v>BOŞ</v>
      </c>
      <c r="R395" s="50" t="str">
        <f>IF(DS393=0,"BOŞ",IF(DS393=1,"DERS",IF(DS393&gt;1,"ÇAKIŞMA")))</f>
        <v>BOŞ</v>
      </c>
    </row>
    <row r="396" spans="1:124" ht="23.1" hidden="1" customHeight="1" thickBot="1" x14ac:dyDescent="0.3">
      <c r="A396" s="83"/>
      <c r="B396" s="12"/>
      <c r="C396" s="13"/>
      <c r="D396" s="12"/>
      <c r="E396" s="13"/>
      <c r="F396" s="12"/>
      <c r="G396" s="13"/>
      <c r="H396" s="12"/>
      <c r="I396" s="13"/>
      <c r="J396" s="12"/>
      <c r="K396" s="13"/>
      <c r="M396" s="78">
        <f t="shared" si="149"/>
        <v>0</v>
      </c>
      <c r="N396" s="51"/>
      <c r="O396" s="51"/>
      <c r="P396" s="51"/>
      <c r="Q396" s="51"/>
      <c r="R396" s="52"/>
    </row>
    <row r="397" spans="1:124" ht="23.1" hidden="1" customHeight="1" thickBot="1" x14ac:dyDescent="0.3">
      <c r="A397" s="64"/>
      <c r="B397" s="80"/>
      <c r="C397" s="64"/>
      <c r="D397" s="80"/>
      <c r="E397" s="64"/>
      <c r="F397" s="80"/>
      <c r="G397" s="64"/>
      <c r="H397" s="80"/>
      <c r="I397" s="64"/>
      <c r="J397" s="80"/>
      <c r="K397" s="64"/>
      <c r="M397" s="68"/>
      <c r="N397" s="60"/>
      <c r="O397" s="60"/>
      <c r="P397" s="60"/>
      <c r="Q397" s="60"/>
      <c r="R397" s="60"/>
    </row>
    <row r="398" spans="1:124" ht="23.1" hidden="1" customHeight="1" thickBot="1" x14ac:dyDescent="0.3">
      <c r="A398" s="174"/>
      <c r="B398" s="174"/>
      <c r="C398" s="174"/>
      <c r="D398" s="174"/>
      <c r="E398" s="174"/>
      <c r="F398" s="175"/>
      <c r="G398" s="175"/>
      <c r="H398" s="175"/>
      <c r="I398" s="176"/>
      <c r="J398" s="176"/>
      <c r="K398" s="176"/>
      <c r="M398" s="67"/>
      <c r="N398" s="157" t="s">
        <v>11</v>
      </c>
      <c r="O398" s="157"/>
      <c r="P398" s="157"/>
      <c r="Q398" s="157"/>
      <c r="R398" s="157"/>
      <c r="DL398" s="36">
        <f>A398</f>
        <v>0</v>
      </c>
      <c r="DM398" s="35"/>
      <c r="DN398" s="35"/>
      <c r="DO398" s="35"/>
      <c r="DP398" s="35"/>
      <c r="DQ398" s="152">
        <f>I398</f>
        <v>0</v>
      </c>
      <c r="DR398" s="152"/>
      <c r="DS398" s="152"/>
      <c r="DT398" s="153"/>
    </row>
    <row r="399" spans="1:124" ht="23.1" hidden="1" customHeight="1" thickBot="1" x14ac:dyDescent="0.3">
      <c r="A399" s="62"/>
      <c r="B399" s="172"/>
      <c r="C399" s="173"/>
      <c r="D399" s="172"/>
      <c r="E399" s="173"/>
      <c r="F399" s="172"/>
      <c r="G399" s="173"/>
      <c r="H399" s="172"/>
      <c r="I399" s="173"/>
      <c r="J399" s="172"/>
      <c r="K399" s="173"/>
      <c r="M399" s="69" t="s">
        <v>0</v>
      </c>
      <c r="N399" s="47" t="s">
        <v>6</v>
      </c>
      <c r="O399" s="47" t="s">
        <v>7</v>
      </c>
      <c r="P399" s="47" t="s">
        <v>8</v>
      </c>
      <c r="Q399" s="47" t="s">
        <v>9</v>
      </c>
      <c r="R399" s="48" t="s">
        <v>10</v>
      </c>
      <c r="DL399" s="38" t="s">
        <v>14</v>
      </c>
      <c r="DM399" s="26">
        <v>17</v>
      </c>
      <c r="DN399" s="25">
        <v>18</v>
      </c>
      <c r="DO399" s="25">
        <v>19</v>
      </c>
      <c r="DP399" s="25">
        <v>20</v>
      </c>
      <c r="DQ399" s="25">
        <v>21</v>
      </c>
      <c r="DR399" s="25">
        <v>22</v>
      </c>
      <c r="DS399" s="25">
        <v>23</v>
      </c>
      <c r="DT399" s="27"/>
    </row>
    <row r="400" spans="1:124" ht="23.1" hidden="1" customHeight="1" thickBot="1" x14ac:dyDescent="0.3">
      <c r="A400" s="63"/>
      <c r="B400" s="10"/>
      <c r="C400" s="11"/>
      <c r="D400" s="10"/>
      <c r="E400" s="11"/>
      <c r="F400" s="10"/>
      <c r="G400" s="11"/>
      <c r="H400" s="10"/>
      <c r="I400" s="11"/>
      <c r="J400" s="10"/>
      <c r="K400" s="11"/>
      <c r="M400" s="78">
        <f t="shared" ref="M400:M406" si="150">A400</f>
        <v>0</v>
      </c>
      <c r="N400" s="49" t="str">
        <f>IF(DM400=0,"BOŞ",IF(DM400=1,"DERS",IF(DM400&gt;1,"ÇAKIŞMA")))</f>
        <v>BOŞ</v>
      </c>
      <c r="O400" s="49" t="str">
        <f>IF(DM401=0,"BOŞ",IF(DM401=1,"DERS",IF(DM401&gt;1,"ÇAKIŞMA")))</f>
        <v>BOŞ</v>
      </c>
      <c r="P400" s="49" t="str">
        <f>IF(DM402=0,"BOŞ",IF(DM402=1,"DERS",IF(DM402&gt;1,"ÇAKIŞMA")))</f>
        <v>BOŞ</v>
      </c>
      <c r="Q400" s="49" t="str">
        <f>IF(DM403=0,"BOŞ",IF(DM403=1,"DERS",IF(DM403&gt;1,"ÇAKIŞMA")))</f>
        <v>BOŞ</v>
      </c>
      <c r="R400" s="50" t="str">
        <f>IF(DM404=0,"BOŞ",IF(DM404=1,"DERS",IF(DM404&gt;1,"ÇAKIŞMA")))</f>
        <v>BOŞ</v>
      </c>
      <c r="DL400" s="39" t="s">
        <v>13</v>
      </c>
      <c r="DM400" s="28">
        <f>IFERROR(VLOOKUP(C400,$T$3:$AH$60,10,0),0)</f>
        <v>0</v>
      </c>
      <c r="DN400" s="28">
        <f>IFERROR(VLOOKUP(C401,$T$3:$AH$60,11,0),0)</f>
        <v>0</v>
      </c>
      <c r="DO400" s="28">
        <f>IFERROR(VLOOKUP(C402,$T$3:$AH$60,12,0),0)</f>
        <v>0</v>
      </c>
      <c r="DP400" s="28">
        <f>IFERROR(VLOOKUP(C403,$T$3:$AH$60,13,0),0)</f>
        <v>0</v>
      </c>
      <c r="DQ400" s="28">
        <f>IFERROR(VLOOKUP(C404,$T$3:$AH$60,14,0),0)</f>
        <v>0</v>
      </c>
      <c r="DR400" s="28">
        <f>IFERROR(VLOOKUP(C405,$T$3:$AH$60,15,0),0)</f>
        <v>0</v>
      </c>
      <c r="DS400" s="28">
        <f>IFERROR(VLOOKUP(C406,$T$3:$AH$60,16,0),0)</f>
        <v>0</v>
      </c>
      <c r="DT400" s="37"/>
    </row>
    <row r="401" spans="1:124" ht="23.1" hidden="1" customHeight="1" thickBot="1" x14ac:dyDescent="0.3">
      <c r="A401" s="63"/>
      <c r="B401" s="10"/>
      <c r="C401" s="11"/>
      <c r="D401" s="10"/>
      <c r="E401" s="11"/>
      <c r="F401" s="10"/>
      <c r="G401" s="11"/>
      <c r="H401" s="10"/>
      <c r="I401" s="11"/>
      <c r="J401" s="10"/>
      <c r="K401" s="11"/>
      <c r="M401" s="78">
        <f t="shared" si="150"/>
        <v>0</v>
      </c>
      <c r="N401" s="49" t="str">
        <f>IF(DN400=0,"BOŞ",IF(DN400=1,"DERS",IF(DN400&gt;1,"ÇAKIŞMA")))</f>
        <v>BOŞ</v>
      </c>
      <c r="O401" s="49" t="str">
        <f>IF(DN401=0,"BOŞ",IF(DN401=1,"DERS",IF(DN401&gt;1,"ÇAKIŞMA")))</f>
        <v>BOŞ</v>
      </c>
      <c r="P401" s="49" t="str">
        <f>IF(DN402=0,"BOŞ",IF(DN402=1,"DERS",IF(DN402&gt;1,"ÇAKIŞMA")))</f>
        <v>BOŞ</v>
      </c>
      <c r="Q401" s="49" t="str">
        <f>IF(DN403=0,"BOŞ",IF(DN403=1,"DERS",IF(DN403&gt;1,"ÇAKIŞMA")))</f>
        <v>BOŞ</v>
      </c>
      <c r="R401" s="50" t="str">
        <f>IF(DN404=0,"BOŞ",IF(DN404=1,"DERS",IF(DN404&gt;1,"ÇAKIŞMA")))</f>
        <v>BOŞ</v>
      </c>
      <c r="DL401" s="39" t="s">
        <v>7</v>
      </c>
      <c r="DM401" s="28">
        <f>IFERROR(VLOOKUP(E400,$AJ$3:$AX$60,10,0),0)</f>
        <v>0</v>
      </c>
      <c r="DN401" s="28">
        <f>IFERROR(VLOOKUP(E401,$AJ$3:$AX$60,11,0),0)</f>
        <v>0</v>
      </c>
      <c r="DO401" s="28">
        <f>IFERROR(VLOOKUP(E402,$AJ$3:$AX$60,12,0),0)</f>
        <v>0</v>
      </c>
      <c r="DP401" s="28">
        <f>IFERROR(VLOOKUP(E403,$AJ$3:$AX$60,13,0),0)</f>
        <v>0</v>
      </c>
      <c r="DQ401" s="28">
        <f>IFERROR(VLOOKUP(E404,$AJ$3:$AX$60,14,0),0)</f>
        <v>0</v>
      </c>
      <c r="DR401" s="28">
        <f>IFERROR(VLOOKUP(E405,$AJ$3:$AX$60,15,0),0)</f>
        <v>0</v>
      </c>
      <c r="DS401" s="28">
        <f>IFERROR(VLOOKUP(E406,$AJ$3:$AX$60,16,0),0)</f>
        <v>0</v>
      </c>
      <c r="DT401" s="37"/>
    </row>
    <row r="402" spans="1:124" ht="23.1" hidden="1" customHeight="1" thickBot="1" x14ac:dyDescent="0.3">
      <c r="A402" s="63"/>
      <c r="B402" s="10"/>
      <c r="C402" s="11"/>
      <c r="D402" s="10"/>
      <c r="E402" s="11"/>
      <c r="F402" s="10"/>
      <c r="G402" s="11"/>
      <c r="H402" s="10"/>
      <c r="I402" s="11"/>
      <c r="J402" s="10"/>
      <c r="K402" s="11"/>
      <c r="M402" s="78">
        <f t="shared" si="150"/>
        <v>0</v>
      </c>
      <c r="N402" s="49" t="str">
        <f>IF(DO400=0,"BOŞ",IF(DO400=1,"DERS",IF(DO400&gt;1,"ÇAKIŞMA")))</f>
        <v>BOŞ</v>
      </c>
      <c r="O402" s="49" t="str">
        <f>IF(DO401=0,"BOŞ",IF(DO401=1,"DERS",IF(DO401&gt;1,"ÇAKIŞMA")))</f>
        <v>BOŞ</v>
      </c>
      <c r="P402" s="49" t="str">
        <f>IF(DO402=0,"BOŞ",IF(DO402=1,"DERS",IF(DO402&gt;1,"ÇAKIŞMA")))</f>
        <v>BOŞ</v>
      </c>
      <c r="Q402" s="49" t="str">
        <f>IF(DO403=0,"BOŞ",IF(DO403=1,"DERS",IF(DO403&gt;1,"ÇAKIŞMA")))</f>
        <v>BOŞ</v>
      </c>
      <c r="R402" s="50" t="str">
        <f>IF(DO404=0,"BOŞ",IF(DO404=1,"DERS",IF(DO404&gt;1,"ÇAKIŞMA")))</f>
        <v>BOŞ</v>
      </c>
      <c r="DL402" s="39" t="s">
        <v>8</v>
      </c>
      <c r="DM402" s="28">
        <f>IFERROR(VLOOKUP(G400,$AZ$3:$BN$60,10,0),0)</f>
        <v>0</v>
      </c>
      <c r="DN402" s="29">
        <f>IFERROR(VLOOKUP(G401,$AZ$3:$BN$60,11,0),0)</f>
        <v>0</v>
      </c>
      <c r="DO402" s="29">
        <f>IFERROR(VLOOKUP(G402,$AZ$3:$BN$60,12,0),0)</f>
        <v>0</v>
      </c>
      <c r="DP402" s="29">
        <f>IFERROR(VLOOKUP(G403,$AZ$3:$BN$60,13,0),0)</f>
        <v>0</v>
      </c>
      <c r="DQ402" s="29">
        <f>IFERROR(VLOOKUP(G404,$AZ$3:$BN$60,14,0),0)</f>
        <v>0</v>
      </c>
      <c r="DR402" s="29">
        <f>IFERROR(VLOOKUP(G405,$AZ$3:$BN$60,15,0),0)</f>
        <v>0</v>
      </c>
      <c r="DS402" s="29">
        <f>IFERROR(VLOOKUP(G406,$AZ$3:$BN$60,16,0),0)</f>
        <v>0</v>
      </c>
      <c r="DT402" s="33"/>
    </row>
    <row r="403" spans="1:124" ht="23.1" hidden="1" customHeight="1" thickBot="1" x14ac:dyDescent="0.3">
      <c r="A403" s="63"/>
      <c r="B403" s="10"/>
      <c r="C403" s="11"/>
      <c r="D403" s="10"/>
      <c r="E403" s="11"/>
      <c r="F403" s="10"/>
      <c r="G403" s="11"/>
      <c r="H403" s="10"/>
      <c r="I403" s="11"/>
      <c r="J403" s="10"/>
      <c r="K403" s="11"/>
      <c r="M403" s="78">
        <f t="shared" si="150"/>
        <v>0</v>
      </c>
      <c r="N403" s="49" t="str">
        <f>IF(DP400=0,"BOŞ",IF(DP400=1,"DERS",IF(DP400&gt;1,"ÇAKIŞMA")))</f>
        <v>BOŞ</v>
      </c>
      <c r="O403" s="49" t="str">
        <f>IF(DP401=0,"BOŞ",IF(DP401=1,"DERS",IF(DP401&gt;1,"ÇAKIŞMA")))</f>
        <v>BOŞ</v>
      </c>
      <c r="P403" s="49" t="str">
        <f>IF(DP402=0,"BOŞ",IF(DP402=1,"DERS",IF(DP402&gt;1,"ÇAKIŞMA")))</f>
        <v>BOŞ</v>
      </c>
      <c r="Q403" s="49" t="str">
        <f>IF(DP403=0,"BOŞ",IF(DP403=1,"DERS",IF(DP403&gt;1,"ÇAKIŞMA")))</f>
        <v>BOŞ</v>
      </c>
      <c r="R403" s="50" t="str">
        <f>IF(DP404=0,"BOŞ",IF(DP404=1,"DERS",IF(DP404&gt;1,"ÇAKIŞMA")))</f>
        <v>BOŞ</v>
      </c>
      <c r="DL403" s="39" t="s">
        <v>9</v>
      </c>
      <c r="DM403" s="28">
        <f>IFERROR(VLOOKUP(I400,$BP$3:$CD$60,10,0),0)</f>
        <v>0</v>
      </c>
      <c r="DN403" s="29">
        <f>IFERROR(VLOOKUP(I401,$BP$3:$CD$60,11,0),0)</f>
        <v>0</v>
      </c>
      <c r="DO403" s="29">
        <f>IFERROR(VLOOKUP(I402,$BP$3:$CD$60,12,0),0)</f>
        <v>0</v>
      </c>
      <c r="DP403" s="29">
        <f>IFERROR(VLOOKUP(I403,$BP$3:$CD$60,13,0),0)</f>
        <v>0</v>
      </c>
      <c r="DQ403" s="29">
        <f>IFERROR(VLOOKUP(I404,$BP$3:$CD$60,14,0),0)</f>
        <v>0</v>
      </c>
      <c r="DR403" s="29">
        <f>IFERROR(VLOOKUP(I405,$BP$3:$CD$60,15,0),0)</f>
        <v>0</v>
      </c>
      <c r="DS403" s="29">
        <f>IFERROR(VLOOKUP(I406,$BP$3:$CD$60,16,0),0)</f>
        <v>0</v>
      </c>
      <c r="DT403" s="33"/>
    </row>
    <row r="404" spans="1:124" ht="23.1" hidden="1" customHeight="1" thickBot="1" x14ac:dyDescent="0.3">
      <c r="A404" s="63"/>
      <c r="B404" s="10"/>
      <c r="C404" s="11"/>
      <c r="D404" s="10"/>
      <c r="E404" s="11"/>
      <c r="F404" s="10"/>
      <c r="G404" s="11"/>
      <c r="H404" s="10"/>
      <c r="I404" s="11"/>
      <c r="J404" s="10"/>
      <c r="K404" s="11"/>
      <c r="M404" s="78">
        <f t="shared" si="150"/>
        <v>0</v>
      </c>
      <c r="N404" s="49" t="str">
        <f>IF(DQ400=0,"BOŞ",IF(DQ400=1,"DERS",IF(DQ400&gt;1,"ÇAKIŞMA")))</f>
        <v>BOŞ</v>
      </c>
      <c r="O404" s="49" t="str">
        <f>IF(DQ401=0,"BOŞ",IF(DQ401=1,"DERS",IF(DQ401&gt;1,"ÇAKIŞMA")))</f>
        <v>BOŞ</v>
      </c>
      <c r="P404" s="49" t="str">
        <f>IF(DQ402=0,"BOŞ",IF(DQ402=1,"DERS",IF(DQ402&gt;1,"ÇAKIŞMA")))</f>
        <v>BOŞ</v>
      </c>
      <c r="Q404" s="49" t="str">
        <f>IF(DQ403=0,"BOŞ",IF(DQ403=1,"DERS",IF(DQ403&gt;1,"ÇAKIŞMA")))</f>
        <v>BOŞ</v>
      </c>
      <c r="R404" s="50" t="str">
        <f>IF(DQ404=0,"BOŞ",IF(DQ404=1,"DERS",IF(DQ404&gt;1,"ÇAKIŞMA")))</f>
        <v>BOŞ</v>
      </c>
      <c r="DL404" s="40" t="s">
        <v>10</v>
      </c>
      <c r="DM404" s="30">
        <f>IFERROR(VLOOKUP(K400,$CF$3:$CT$60,10,0),0)</f>
        <v>0</v>
      </c>
      <c r="DN404" s="31">
        <f>IFERROR(VLOOKUP(K401,$CF$3:$CT$60,11,0),0)</f>
        <v>0</v>
      </c>
      <c r="DO404" s="31">
        <f>IFERROR(VLOOKUP(K402,$CF$3:$CT$60,12,0),0)</f>
        <v>0</v>
      </c>
      <c r="DP404" s="31">
        <f>IFERROR(VLOOKUP(K403,$CF$3:$CT$60,13,0),0)</f>
        <v>0</v>
      </c>
      <c r="DQ404" s="31">
        <f>IFERROR(VLOOKUP(K404,$CF$3:$CT$60,14,0),0)</f>
        <v>0</v>
      </c>
      <c r="DR404" s="31">
        <f>IFERROR(VLOOKUP(K405,$CF$3:$CT$60,15,0),0)</f>
        <v>0</v>
      </c>
      <c r="DS404" s="31">
        <f>IFERROR(VLOOKUP(K406,$CF$3:$CT$60,16,0),0)</f>
        <v>0</v>
      </c>
      <c r="DT404" s="34"/>
    </row>
    <row r="405" spans="1:124" ht="23.1" hidden="1" customHeight="1" thickBot="1" x14ac:dyDescent="0.3">
      <c r="A405" s="63"/>
      <c r="B405" s="10"/>
      <c r="C405" s="11"/>
      <c r="D405" s="10"/>
      <c r="E405" s="11"/>
      <c r="F405" s="10"/>
      <c r="G405" s="11"/>
      <c r="H405" s="10"/>
      <c r="I405" s="11"/>
      <c r="J405" s="10"/>
      <c r="K405" s="11"/>
      <c r="M405" s="78">
        <f t="shared" si="150"/>
        <v>0</v>
      </c>
      <c r="N405" s="49" t="str">
        <f>IF(DR400=0,"BOŞ",IF(DR400=1,"DERS",IF(DR400&gt;1,"ÇAKIŞMA")))</f>
        <v>BOŞ</v>
      </c>
      <c r="O405" s="49" t="str">
        <f>IF(DR401=0,"BOŞ",IF(DR401=1,"DERS",IF(DR401&gt;1,"ÇAKIŞMA")))</f>
        <v>BOŞ</v>
      </c>
      <c r="P405" s="49" t="str">
        <f>IF(DR402=0,"BOŞ",IF(DR402=1,"DERS",IF(DR402&gt;1,"ÇAKIŞMA")))</f>
        <v>BOŞ</v>
      </c>
      <c r="Q405" s="49" t="str">
        <f>IF(DR403=0,"BOŞ",IF(DR403=1,"DERS",IF(DR403&gt;1,"ÇAKIŞMA")))</f>
        <v>BOŞ</v>
      </c>
      <c r="R405" s="50" t="str">
        <f>IF(DR404=0,"BOŞ",IF(DR404=1,"DERS",IF(DR404&gt;1,"ÇAKIŞMA")))</f>
        <v>BOŞ</v>
      </c>
    </row>
    <row r="406" spans="1:124" ht="23.1" hidden="1" customHeight="1" thickBot="1" x14ac:dyDescent="0.3">
      <c r="A406" s="63"/>
      <c r="B406" s="10"/>
      <c r="C406" s="11"/>
      <c r="D406" s="10"/>
      <c r="E406" s="11"/>
      <c r="F406" s="10"/>
      <c r="G406" s="11"/>
      <c r="H406" s="10"/>
      <c r="I406" s="11"/>
      <c r="J406" s="10"/>
      <c r="K406" s="11"/>
      <c r="M406" s="78">
        <f t="shared" si="150"/>
        <v>0</v>
      </c>
      <c r="N406" s="49" t="str">
        <f>IF(DS400=0,"BOŞ",IF(DS400=1,"DERS",IF(DS400&gt;1,"ÇAKIŞMA")))</f>
        <v>BOŞ</v>
      </c>
      <c r="O406" s="49" t="str">
        <f>IF(DS401=0,"BOŞ",IF(DS401=1,"DERS",IF(DS401&gt;1,"ÇAKIŞMA")))</f>
        <v>BOŞ</v>
      </c>
      <c r="P406" s="49" t="str">
        <f>IF(DS402=0,"BOŞ",IF(DS402=1,"DERS",IF(DS402&gt;1,"ÇAKIŞMA")))</f>
        <v>BOŞ</v>
      </c>
      <c r="Q406" s="49" t="str">
        <f>IF(DS403=0,"BOŞ",IF(DS403=1,"DERS",IF(DS403&gt;1,"ÇAKIŞMA")))</f>
        <v>BOŞ</v>
      </c>
      <c r="R406" s="50" t="str">
        <f>IF(DS404=0,"BOŞ",IF(DS404=1,"DERS",IF(DS404&gt;1,"ÇAKIŞMA")))</f>
        <v>BOŞ</v>
      </c>
    </row>
    <row r="407" spans="1:124" ht="23.1" hidden="1" customHeight="1" thickBot="1" x14ac:dyDescent="0.3">
      <c r="A407" s="83"/>
      <c r="B407" s="12"/>
      <c r="C407" s="13"/>
      <c r="D407" s="12"/>
      <c r="E407" s="13"/>
      <c r="F407" s="12"/>
      <c r="G407" s="13"/>
      <c r="H407" s="12"/>
      <c r="I407" s="13"/>
      <c r="J407" s="12"/>
      <c r="K407" s="13"/>
      <c r="M407" s="70" t="str">
        <f>IF($A398="BİLGİSAYAR PROGRAMCILIĞI (İ.Ö.)"," ",IF($A398="ELEKTRİK (İ.Ö.)"," ",IF($A398="MUHASEBE VE VERGİ UYGULAMALARI (İ.Ö.)"," ",IF($A398="ORMANCILIK VE ORMAN ÜRÜNLERİ (İ.Ö.)"," ","00.00"))))</f>
        <v>00.00</v>
      </c>
      <c r="N407" s="51"/>
      <c r="O407" s="51"/>
      <c r="P407" s="51"/>
      <c r="Q407" s="51"/>
      <c r="R407" s="52"/>
    </row>
    <row r="408" spans="1:124" ht="23.1" hidden="1" customHeight="1" thickBot="1" x14ac:dyDescent="0.3">
      <c r="A408" s="64"/>
      <c r="B408" s="80"/>
      <c r="C408" s="64"/>
      <c r="D408" s="80"/>
      <c r="E408" s="64"/>
      <c r="F408" s="80"/>
      <c r="G408" s="64"/>
      <c r="H408" s="80"/>
      <c r="I408" s="64"/>
      <c r="J408" s="80"/>
      <c r="K408" s="64"/>
      <c r="M408" s="68"/>
      <c r="N408" s="60"/>
      <c r="O408" s="60"/>
      <c r="P408" s="60"/>
      <c r="Q408" s="60"/>
      <c r="R408" s="60"/>
    </row>
    <row r="409" spans="1:124" ht="23.1" hidden="1" customHeight="1" thickBot="1" x14ac:dyDescent="0.3">
      <c r="A409" s="174"/>
      <c r="B409" s="174"/>
      <c r="C409" s="174"/>
      <c r="D409" s="174"/>
      <c r="E409" s="174"/>
      <c r="F409" s="175"/>
      <c r="G409" s="175"/>
      <c r="H409" s="175"/>
      <c r="I409" s="176"/>
      <c r="J409" s="176"/>
      <c r="K409" s="176"/>
      <c r="M409" s="67"/>
      <c r="N409" s="157" t="s">
        <v>11</v>
      </c>
      <c r="O409" s="157"/>
      <c r="P409" s="157"/>
      <c r="Q409" s="157"/>
      <c r="R409" s="157"/>
      <c r="DL409" s="36">
        <f>A409</f>
        <v>0</v>
      </c>
      <c r="DM409" s="35"/>
      <c r="DN409" s="35"/>
      <c r="DO409" s="35"/>
      <c r="DP409" s="35"/>
      <c r="DQ409" s="152">
        <f>I409</f>
        <v>0</v>
      </c>
      <c r="DR409" s="152"/>
      <c r="DS409" s="152"/>
      <c r="DT409" s="153"/>
    </row>
    <row r="410" spans="1:124" ht="23.1" hidden="1" customHeight="1" thickBot="1" x14ac:dyDescent="0.3">
      <c r="A410" s="62"/>
      <c r="B410" s="172"/>
      <c r="C410" s="173"/>
      <c r="D410" s="172"/>
      <c r="E410" s="173"/>
      <c r="F410" s="172"/>
      <c r="G410" s="173"/>
      <c r="H410" s="172"/>
      <c r="I410" s="173"/>
      <c r="J410" s="172"/>
      <c r="K410" s="173"/>
      <c r="M410" s="69" t="s">
        <v>0</v>
      </c>
      <c r="N410" s="47" t="s">
        <v>6</v>
      </c>
      <c r="O410" s="47" t="s">
        <v>7</v>
      </c>
      <c r="P410" s="47" t="s">
        <v>8</v>
      </c>
      <c r="Q410" s="47" t="s">
        <v>9</v>
      </c>
      <c r="R410" s="48" t="s">
        <v>10</v>
      </c>
      <c r="DL410" s="38" t="s">
        <v>14</v>
      </c>
      <c r="DM410" s="26">
        <v>17</v>
      </c>
      <c r="DN410" s="25">
        <v>18</v>
      </c>
      <c r="DO410" s="25">
        <v>19</v>
      </c>
      <c r="DP410" s="25">
        <v>20</v>
      </c>
      <c r="DQ410" s="25">
        <v>21</v>
      </c>
      <c r="DR410" s="25">
        <v>22</v>
      </c>
      <c r="DS410" s="25">
        <v>23</v>
      </c>
      <c r="DT410" s="27"/>
    </row>
    <row r="411" spans="1:124" ht="23.1" hidden="1" customHeight="1" thickBot="1" x14ac:dyDescent="0.3">
      <c r="A411" s="63"/>
      <c r="B411" s="10"/>
      <c r="C411" s="11"/>
      <c r="D411" s="10"/>
      <c r="E411" s="11"/>
      <c r="F411" s="10"/>
      <c r="G411" s="11"/>
      <c r="H411" s="10"/>
      <c r="I411" s="11"/>
      <c r="J411" s="10"/>
      <c r="K411" s="11"/>
      <c r="M411" s="78">
        <f t="shared" ref="M411:M417" si="151">A411</f>
        <v>0</v>
      </c>
      <c r="N411" s="49" t="str">
        <f>IF(DM411=0,"BOŞ",IF(DM411=1,"DERS",IF(DM411&gt;1,"ÇAKIŞMA")))</f>
        <v>BOŞ</v>
      </c>
      <c r="O411" s="49" t="str">
        <f>IF(DM412=0,"BOŞ",IF(DM412=1,"DERS",IF(DM412&gt;1,"ÇAKIŞMA")))</f>
        <v>BOŞ</v>
      </c>
      <c r="P411" s="49" t="str">
        <f>IF(DM413=0,"BOŞ",IF(DM413=1,"DERS",IF(DM413&gt;1,"ÇAKIŞMA")))</f>
        <v>BOŞ</v>
      </c>
      <c r="Q411" s="49" t="str">
        <f>IF(DM414=0,"BOŞ",IF(DM414=1,"DERS",IF(DM414&gt;1,"ÇAKIŞMA")))</f>
        <v>BOŞ</v>
      </c>
      <c r="R411" s="50" t="str">
        <f>IF(DM415=0,"BOŞ",IF(DM415=1,"DERS",IF(DM415&gt;1,"ÇAKIŞMA")))</f>
        <v>BOŞ</v>
      </c>
      <c r="DL411" s="39" t="s">
        <v>13</v>
      </c>
      <c r="DM411" s="28">
        <f>IFERROR(VLOOKUP(C411,$T$3:$AH$60,10,0),0)</f>
        <v>0</v>
      </c>
      <c r="DN411" s="28">
        <f>IFERROR(VLOOKUP(C412,$T$3:$AH$60,11,0),0)</f>
        <v>0</v>
      </c>
      <c r="DO411" s="28">
        <f>IFERROR(VLOOKUP(C413,$T$3:$AH$60,12,0),0)</f>
        <v>0</v>
      </c>
      <c r="DP411" s="28">
        <f>IFERROR(VLOOKUP(C414,$T$3:$AH$60,13,0),0)</f>
        <v>0</v>
      </c>
      <c r="DQ411" s="28">
        <f>IFERROR(VLOOKUP(C415,$T$3:$AH$60,14,0),0)</f>
        <v>0</v>
      </c>
      <c r="DR411" s="28">
        <f>IFERROR(VLOOKUP(C416,$T$3:$AH$60,15,0),0)</f>
        <v>0</v>
      </c>
      <c r="DS411" s="28">
        <f>IFERROR(VLOOKUP(C417,$T$3:$AH$60,16,0),0)</f>
        <v>0</v>
      </c>
      <c r="DT411" s="37"/>
    </row>
    <row r="412" spans="1:124" ht="23.1" hidden="1" customHeight="1" thickBot="1" x14ac:dyDescent="0.3">
      <c r="A412" s="63"/>
      <c r="B412" s="10"/>
      <c r="C412" s="11"/>
      <c r="D412" s="10"/>
      <c r="E412" s="11"/>
      <c r="F412" s="10"/>
      <c r="G412" s="11"/>
      <c r="H412" s="10"/>
      <c r="I412" s="11"/>
      <c r="J412" s="10"/>
      <c r="K412" s="11"/>
      <c r="M412" s="78">
        <f t="shared" si="151"/>
        <v>0</v>
      </c>
      <c r="N412" s="49" t="str">
        <f>IF(DN411=0,"BOŞ",IF(DN411=1,"DERS",IF(DN411&gt;1,"ÇAKIŞMA")))</f>
        <v>BOŞ</v>
      </c>
      <c r="O412" s="49" t="str">
        <f>IF(DN412=0,"BOŞ",IF(DN412=1,"DERS",IF(DN412&gt;1,"ÇAKIŞMA")))</f>
        <v>BOŞ</v>
      </c>
      <c r="P412" s="49" t="str">
        <f>IF(DN413=0,"BOŞ",IF(DN413=1,"DERS",IF(DN413&gt;1,"ÇAKIŞMA")))</f>
        <v>BOŞ</v>
      </c>
      <c r="Q412" s="49" t="str">
        <f>IF(DN414=0,"BOŞ",IF(DN414=1,"DERS",IF(DN414&gt;1,"ÇAKIŞMA")))</f>
        <v>BOŞ</v>
      </c>
      <c r="R412" s="50" t="str">
        <f>IF(DN415=0,"BOŞ",IF(DN415=1,"DERS",IF(DN415&gt;1,"ÇAKIŞMA")))</f>
        <v>BOŞ</v>
      </c>
      <c r="DL412" s="39" t="s">
        <v>7</v>
      </c>
      <c r="DM412" s="28">
        <f>IFERROR(VLOOKUP(E411,$AJ$3:$AX$60,10,0),0)</f>
        <v>0</v>
      </c>
      <c r="DN412" s="28">
        <f>IFERROR(VLOOKUP(E412,$AJ$3:$AX$60,11,0),0)</f>
        <v>0</v>
      </c>
      <c r="DO412" s="28">
        <f>IFERROR(VLOOKUP(E413,$AJ$3:$AX$60,12,0),0)</f>
        <v>0</v>
      </c>
      <c r="DP412" s="28">
        <f>IFERROR(VLOOKUP(E414,$AJ$3:$AX$60,13,0),0)</f>
        <v>0</v>
      </c>
      <c r="DQ412" s="28">
        <f>IFERROR(VLOOKUP(E415,$AJ$3:$AX$60,14,0),0)</f>
        <v>0</v>
      </c>
      <c r="DR412" s="28">
        <f>IFERROR(VLOOKUP(E416,$AJ$3:$AX$60,15,0),0)</f>
        <v>0</v>
      </c>
      <c r="DS412" s="28">
        <f>IFERROR(VLOOKUP(E417,$AJ$3:$AX$60,16,0),0)</f>
        <v>0</v>
      </c>
      <c r="DT412" s="37"/>
    </row>
    <row r="413" spans="1:124" ht="23.1" hidden="1" customHeight="1" thickBot="1" x14ac:dyDescent="0.3">
      <c r="A413" s="63"/>
      <c r="B413" s="10"/>
      <c r="C413" s="11"/>
      <c r="D413" s="10"/>
      <c r="E413" s="11"/>
      <c r="F413" s="10"/>
      <c r="G413" s="11"/>
      <c r="H413" s="10"/>
      <c r="I413" s="11"/>
      <c r="J413" s="10"/>
      <c r="K413" s="11"/>
      <c r="M413" s="78">
        <f t="shared" si="151"/>
        <v>0</v>
      </c>
      <c r="N413" s="49" t="str">
        <f>IF(DO411=0,"BOŞ",IF(DO411=1,"DERS",IF(DO411&gt;1,"ÇAKIŞMA")))</f>
        <v>BOŞ</v>
      </c>
      <c r="O413" s="49" t="str">
        <f>IF(DO412=0,"BOŞ",IF(DO412=1,"DERS",IF(DO412&gt;1,"ÇAKIŞMA")))</f>
        <v>BOŞ</v>
      </c>
      <c r="P413" s="49" t="str">
        <f>IF(DO413=0,"BOŞ",IF(DO413=1,"DERS",IF(DO413&gt;1,"ÇAKIŞMA")))</f>
        <v>BOŞ</v>
      </c>
      <c r="Q413" s="49" t="str">
        <f>IF(DO414=0,"BOŞ",IF(DO414=1,"DERS",IF(DO414&gt;1,"ÇAKIŞMA")))</f>
        <v>BOŞ</v>
      </c>
      <c r="R413" s="50" t="str">
        <f>IF(DO415=0,"BOŞ",IF(DO415=1,"DERS",IF(DO415&gt;1,"ÇAKIŞMA")))</f>
        <v>BOŞ</v>
      </c>
      <c r="DL413" s="39" t="s">
        <v>8</v>
      </c>
      <c r="DM413" s="28">
        <f>IFERROR(VLOOKUP(G411,$AZ$3:$BN$60,10,0),0)</f>
        <v>0</v>
      </c>
      <c r="DN413" s="29">
        <f>IFERROR(VLOOKUP(G412,$AZ$3:$BN$60,11,0),0)</f>
        <v>0</v>
      </c>
      <c r="DO413" s="29">
        <f>IFERROR(VLOOKUP(G413,$AZ$3:$BN$60,12,0),0)</f>
        <v>0</v>
      </c>
      <c r="DP413" s="29">
        <f>IFERROR(VLOOKUP(G414,$AZ$3:$BN$60,13,0),0)</f>
        <v>0</v>
      </c>
      <c r="DQ413" s="29">
        <f>IFERROR(VLOOKUP(G415,$AZ$3:$BN$60,14,0),0)</f>
        <v>0</v>
      </c>
      <c r="DR413" s="29">
        <f>IFERROR(VLOOKUP(G416,$AZ$3:$BN$60,15,0),0)</f>
        <v>0</v>
      </c>
      <c r="DS413" s="29">
        <f>IFERROR(VLOOKUP(G417,$AZ$3:$BN$60,16,0),0)</f>
        <v>0</v>
      </c>
      <c r="DT413" s="33"/>
    </row>
    <row r="414" spans="1:124" ht="23.1" hidden="1" customHeight="1" thickBot="1" x14ac:dyDescent="0.3">
      <c r="A414" s="63"/>
      <c r="B414" s="10"/>
      <c r="C414" s="11"/>
      <c r="D414" s="10"/>
      <c r="E414" s="11"/>
      <c r="F414" s="10"/>
      <c r="G414" s="11"/>
      <c r="H414" s="10"/>
      <c r="I414" s="11"/>
      <c r="J414" s="10"/>
      <c r="K414" s="11"/>
      <c r="M414" s="78">
        <f t="shared" si="151"/>
        <v>0</v>
      </c>
      <c r="N414" s="49" t="str">
        <f>IF(DP411=0,"BOŞ",IF(DP411=1,"DERS",IF(DP411&gt;1,"ÇAKIŞMA")))</f>
        <v>BOŞ</v>
      </c>
      <c r="O414" s="49" t="str">
        <f>IF(DP412=0,"BOŞ",IF(DP412=1,"DERS",IF(DP412&gt;1,"ÇAKIŞMA")))</f>
        <v>BOŞ</v>
      </c>
      <c r="P414" s="49" t="str">
        <f>IF(DP413=0,"BOŞ",IF(DP413=1,"DERS",IF(DP413&gt;1,"ÇAKIŞMA")))</f>
        <v>BOŞ</v>
      </c>
      <c r="Q414" s="49" t="str">
        <f>IF(DP414=0,"BOŞ",IF(DP414=1,"DERS",IF(DP414&gt;1,"ÇAKIŞMA")))</f>
        <v>BOŞ</v>
      </c>
      <c r="R414" s="50" t="str">
        <f>IF(DP415=0,"BOŞ",IF(DP415=1,"DERS",IF(DP415&gt;1,"ÇAKIŞMA")))</f>
        <v>BOŞ</v>
      </c>
      <c r="DL414" s="39" t="s">
        <v>9</v>
      </c>
      <c r="DM414" s="28">
        <f>IFERROR(VLOOKUP(I411,$BP$3:$CD$60,10,0),0)</f>
        <v>0</v>
      </c>
      <c r="DN414" s="29">
        <f>IFERROR(VLOOKUP(I412,$BP$3:$CD$60,11,0),0)</f>
        <v>0</v>
      </c>
      <c r="DO414" s="29">
        <f>IFERROR(VLOOKUP(I413,$BP$3:$CD$60,12,0),0)</f>
        <v>0</v>
      </c>
      <c r="DP414" s="29">
        <f>IFERROR(VLOOKUP(I414,$BP$3:$CD$60,13,0),0)</f>
        <v>0</v>
      </c>
      <c r="DQ414" s="29">
        <f>IFERROR(VLOOKUP(I415,$BP$3:$CD$60,14,0),0)</f>
        <v>0</v>
      </c>
      <c r="DR414" s="29">
        <f>IFERROR(VLOOKUP(I416,$BP$3:$CD$60,15,0),0)</f>
        <v>0</v>
      </c>
      <c r="DS414" s="29">
        <f>IFERROR(VLOOKUP(I417,$BP$3:$CD$60,16,0),0)</f>
        <v>0</v>
      </c>
      <c r="DT414" s="33"/>
    </row>
    <row r="415" spans="1:124" ht="23.1" hidden="1" customHeight="1" thickBot="1" x14ac:dyDescent="0.3">
      <c r="A415" s="63"/>
      <c r="B415" s="10"/>
      <c r="C415" s="11"/>
      <c r="D415" s="10"/>
      <c r="E415" s="11"/>
      <c r="F415" s="10"/>
      <c r="G415" s="11"/>
      <c r="H415" s="10"/>
      <c r="I415" s="11"/>
      <c r="J415" s="10"/>
      <c r="K415" s="11"/>
      <c r="M415" s="78">
        <f t="shared" si="151"/>
        <v>0</v>
      </c>
      <c r="N415" s="49" t="str">
        <f>IF(DQ411=0,"BOŞ",IF(DQ411=1,"DERS",IF(DQ411&gt;1,"ÇAKIŞMA")))</f>
        <v>BOŞ</v>
      </c>
      <c r="O415" s="49" t="str">
        <f>IF(DQ412=0,"BOŞ",IF(DQ412=1,"DERS",IF(DQ412&gt;1,"ÇAKIŞMA")))</f>
        <v>BOŞ</v>
      </c>
      <c r="P415" s="49" t="str">
        <f>IF(DQ413=0,"BOŞ",IF(DQ413=1,"DERS",IF(DQ413&gt;1,"ÇAKIŞMA")))</f>
        <v>BOŞ</v>
      </c>
      <c r="Q415" s="49" t="str">
        <f>IF(DQ414=0,"BOŞ",IF(DQ414=1,"DERS",IF(DQ414&gt;1,"ÇAKIŞMA")))</f>
        <v>BOŞ</v>
      </c>
      <c r="R415" s="50" t="str">
        <f>IF(DQ415=0,"BOŞ",IF(DQ415=1,"DERS",IF(DQ415&gt;1,"ÇAKIŞMA")))</f>
        <v>BOŞ</v>
      </c>
      <c r="DL415" s="40" t="s">
        <v>10</v>
      </c>
      <c r="DM415" s="30">
        <f>IFERROR(VLOOKUP(K411,$CF$3:$CT$60,10,0),0)</f>
        <v>0</v>
      </c>
      <c r="DN415" s="31">
        <f>IFERROR(VLOOKUP(K412,$CF$3:$CT$60,11,0),0)</f>
        <v>0</v>
      </c>
      <c r="DO415" s="31">
        <f>IFERROR(VLOOKUP(K413,$CF$3:$CT$60,12,0),0)</f>
        <v>0</v>
      </c>
      <c r="DP415" s="31">
        <f>IFERROR(VLOOKUP(K414,$CF$3:$CT$60,13,0),0)</f>
        <v>0</v>
      </c>
      <c r="DQ415" s="31">
        <f>IFERROR(VLOOKUP(K415,$CF$3:$CT$60,14,0),0)</f>
        <v>0</v>
      </c>
      <c r="DR415" s="31">
        <f>IFERROR(VLOOKUP(K416,$CF$3:$CT$60,15,0),0)</f>
        <v>0</v>
      </c>
      <c r="DS415" s="31">
        <f>IFERROR(VLOOKUP(K417,$CF$3:$CT$60,16,0),0)</f>
        <v>0</v>
      </c>
      <c r="DT415" s="34"/>
    </row>
    <row r="416" spans="1:124" ht="23.1" hidden="1" customHeight="1" thickBot="1" x14ac:dyDescent="0.3">
      <c r="A416" s="63"/>
      <c r="B416" s="10"/>
      <c r="C416" s="11"/>
      <c r="D416" s="10"/>
      <c r="E416" s="11"/>
      <c r="F416" s="10"/>
      <c r="G416" s="11"/>
      <c r="H416" s="10"/>
      <c r="I416" s="11"/>
      <c r="J416" s="10"/>
      <c r="K416" s="11"/>
      <c r="M416" s="78">
        <f t="shared" si="151"/>
        <v>0</v>
      </c>
      <c r="N416" s="49" t="str">
        <f>IF(DR411=0,"BOŞ",IF(DR411=1,"DERS",IF(DR411&gt;1,"ÇAKIŞMA")))</f>
        <v>BOŞ</v>
      </c>
      <c r="O416" s="49" t="str">
        <f>IF(DR412=0,"BOŞ",IF(DR412=1,"DERS",IF(DR412&gt;1,"ÇAKIŞMA")))</f>
        <v>BOŞ</v>
      </c>
      <c r="P416" s="49" t="str">
        <f>IF(DR413=0,"BOŞ",IF(DR413=1,"DERS",IF(DR413&gt;1,"ÇAKIŞMA")))</f>
        <v>BOŞ</v>
      </c>
      <c r="Q416" s="49" t="str">
        <f>IF(DR414=0,"BOŞ",IF(DR414=1,"DERS",IF(DR414&gt;1,"ÇAKIŞMA")))</f>
        <v>BOŞ</v>
      </c>
      <c r="R416" s="50" t="str">
        <f>IF(DR415=0,"BOŞ",IF(DR415=1,"DERS",IF(DR415&gt;1,"ÇAKIŞMA")))</f>
        <v>BOŞ</v>
      </c>
    </row>
    <row r="417" spans="1:124" ht="23.1" hidden="1" customHeight="1" thickBot="1" x14ac:dyDescent="0.3">
      <c r="A417" s="63"/>
      <c r="B417" s="10"/>
      <c r="C417" s="11"/>
      <c r="D417" s="10"/>
      <c r="E417" s="11"/>
      <c r="F417" s="10"/>
      <c r="G417" s="11"/>
      <c r="H417" s="10"/>
      <c r="I417" s="11"/>
      <c r="J417" s="10"/>
      <c r="K417" s="11"/>
      <c r="M417" s="78">
        <f t="shared" si="151"/>
        <v>0</v>
      </c>
      <c r="N417" s="49" t="str">
        <f>IF(DS411=0,"BOŞ",IF(DS411=1,"DERS",IF(DS411&gt;1,"ÇAKIŞMA")))</f>
        <v>BOŞ</v>
      </c>
      <c r="O417" s="49" t="str">
        <f>IF(DS412=0,"BOŞ",IF(DS412=1,"DERS",IF(DS412&gt;1,"ÇAKIŞMA")))</f>
        <v>BOŞ</v>
      </c>
      <c r="P417" s="49" t="str">
        <f>IF(DS413=0,"BOŞ",IF(DS413=1,"DERS",IF(DS413&gt;1,"ÇAKIŞMA")))</f>
        <v>BOŞ</v>
      </c>
      <c r="Q417" s="49" t="str">
        <f>IF(DS414=0,"BOŞ",IF(DS414=1,"DERS",IF(DS414&gt;1,"ÇAKIŞMA")))</f>
        <v>BOŞ</v>
      </c>
      <c r="R417" s="50" t="str">
        <f>IF(DS415=0,"BOŞ",IF(DS415=1,"DERS",IF(DS415&gt;1,"ÇAKIŞMA")))</f>
        <v>BOŞ</v>
      </c>
    </row>
    <row r="418" spans="1:124" ht="23.1" hidden="1" customHeight="1" thickBot="1" x14ac:dyDescent="0.3">
      <c r="A418" s="83"/>
      <c r="B418" s="12"/>
      <c r="C418" s="13"/>
      <c r="D418" s="12"/>
      <c r="E418" s="13"/>
      <c r="F418" s="12"/>
      <c r="G418" s="13"/>
      <c r="H418" s="12"/>
      <c r="I418" s="13"/>
      <c r="J418" s="12"/>
      <c r="K418" s="13"/>
      <c r="M418" s="70" t="str">
        <f>IF($A409="BİLGİSAYAR PROGRAMCILIĞI (İ.Ö.)"," ",IF($A409="ELEKTRİK (İ.Ö.)"," ",IF($A409="MUHASEBE VE VERGİ UYGULAMALARI (İ.Ö.)"," ",IF($A409="ORMANCILIK VE ORMAN ÜRÜNLERİ (İ.Ö.)"," ","00.00"))))</f>
        <v>00.00</v>
      </c>
      <c r="N418" s="51"/>
      <c r="O418" s="51"/>
      <c r="P418" s="51"/>
      <c r="Q418" s="51"/>
      <c r="R418" s="52"/>
    </row>
    <row r="419" spans="1:124" ht="23.1" hidden="1" customHeight="1" thickBot="1" x14ac:dyDescent="0.3">
      <c r="A419" s="64"/>
      <c r="B419" s="80"/>
      <c r="C419" s="64"/>
      <c r="D419" s="80"/>
      <c r="E419" s="64"/>
      <c r="F419" s="80"/>
      <c r="G419" s="64"/>
      <c r="H419" s="80"/>
      <c r="I419" s="64"/>
      <c r="J419" s="80"/>
      <c r="K419" s="64"/>
      <c r="M419" s="68"/>
      <c r="N419" s="60"/>
      <c r="O419" s="60"/>
      <c r="P419" s="60"/>
      <c r="Q419" s="60"/>
      <c r="R419" s="60"/>
    </row>
    <row r="420" spans="1:124" ht="23.1" customHeight="1" thickBot="1" x14ac:dyDescent="0.3">
      <c r="A420" s="174"/>
      <c r="B420" s="174"/>
      <c r="C420" s="174"/>
      <c r="D420" s="174"/>
      <c r="E420" s="174"/>
      <c r="F420" s="175"/>
      <c r="G420" s="175"/>
      <c r="H420" s="175"/>
      <c r="I420" s="176"/>
      <c r="J420" s="176"/>
      <c r="K420" s="176"/>
      <c r="M420" s="67"/>
      <c r="N420" s="157" t="s">
        <v>11</v>
      </c>
      <c r="O420" s="157"/>
      <c r="P420" s="157"/>
      <c r="Q420" s="157"/>
      <c r="R420" s="157"/>
      <c r="DL420" s="36">
        <f>A420</f>
        <v>0</v>
      </c>
      <c r="DM420" s="35"/>
      <c r="DN420" s="35"/>
      <c r="DO420" s="35"/>
      <c r="DP420" s="35"/>
      <c r="DQ420" s="152">
        <f>I420</f>
        <v>0</v>
      </c>
      <c r="DR420" s="152"/>
      <c r="DS420" s="152"/>
      <c r="DT420" s="153"/>
    </row>
    <row r="421" spans="1:124" ht="23.1" customHeight="1" thickBot="1" x14ac:dyDescent="0.3">
      <c r="A421" s="62"/>
      <c r="B421" s="172"/>
      <c r="C421" s="173"/>
      <c r="D421" s="172"/>
      <c r="E421" s="173"/>
      <c r="F421" s="172"/>
      <c r="G421" s="173"/>
      <c r="H421" s="172"/>
      <c r="I421" s="173"/>
      <c r="J421" s="172"/>
      <c r="K421" s="173"/>
      <c r="M421" s="69" t="s">
        <v>0</v>
      </c>
      <c r="N421" s="47" t="s">
        <v>6</v>
      </c>
      <c r="O421" s="47" t="s">
        <v>7</v>
      </c>
      <c r="P421" s="47" t="s">
        <v>8</v>
      </c>
      <c r="Q421" s="47" t="s">
        <v>9</v>
      </c>
      <c r="R421" s="48" t="s">
        <v>10</v>
      </c>
      <c r="DL421" s="38" t="s">
        <v>14</v>
      </c>
      <c r="DM421" s="26">
        <v>17</v>
      </c>
      <c r="DN421" s="25">
        <v>18</v>
      </c>
      <c r="DO421" s="25">
        <v>19</v>
      </c>
      <c r="DP421" s="25">
        <v>20</v>
      </c>
      <c r="DQ421" s="25">
        <v>21</v>
      </c>
      <c r="DR421" s="25">
        <v>22</v>
      </c>
      <c r="DS421" s="25">
        <v>23</v>
      </c>
      <c r="DT421" s="27"/>
    </row>
    <row r="422" spans="1:124" ht="23.1" customHeight="1" thickBot="1" x14ac:dyDescent="0.3">
      <c r="A422" s="63"/>
      <c r="B422" s="10"/>
      <c r="C422" s="11"/>
      <c r="D422" s="10"/>
      <c r="E422" s="11"/>
      <c r="F422" s="10"/>
      <c r="G422" s="11"/>
      <c r="H422" s="10"/>
      <c r="I422" s="11"/>
      <c r="J422" s="10"/>
      <c r="K422" s="11"/>
      <c r="M422" s="78">
        <f t="shared" ref="M422:M428" si="152">A422</f>
        <v>0</v>
      </c>
      <c r="N422" s="49" t="str">
        <f>IF(DM422=0,"BOŞ",IF(DM422=1,"DERS",IF(DM422&gt;1,"ÇAKIŞMA")))</f>
        <v>BOŞ</v>
      </c>
      <c r="O422" s="49" t="str">
        <f>IF(DM423=0,"BOŞ",IF(DM423=1,"DERS",IF(DM423&gt;1,"ÇAKIŞMA")))</f>
        <v>BOŞ</v>
      </c>
      <c r="P422" s="49" t="str">
        <f>IF(DM424=0,"BOŞ",IF(DM424=1,"DERS",IF(DM424&gt;1,"ÇAKIŞMA")))</f>
        <v>BOŞ</v>
      </c>
      <c r="Q422" s="49" t="str">
        <f>IF(DM425=0,"BOŞ",IF(DM425=1,"DERS",IF(DM425&gt;1,"ÇAKIŞMA")))</f>
        <v>BOŞ</v>
      </c>
      <c r="R422" s="50" t="str">
        <f>IF(DM426=0,"BOŞ",IF(DM426=1,"DERS",IF(DM426&gt;1,"ÇAKIŞMA")))</f>
        <v>BOŞ</v>
      </c>
      <c r="DL422" s="39" t="s">
        <v>13</v>
      </c>
      <c r="DM422" s="28">
        <f>IFERROR(VLOOKUP(C422,$T$3:$AH$60,10,0),0)</f>
        <v>0</v>
      </c>
      <c r="DN422" s="28">
        <f>IFERROR(VLOOKUP(C423,$T$3:$AH$60,11,0),0)</f>
        <v>0</v>
      </c>
      <c r="DO422" s="28">
        <f>IFERROR(VLOOKUP(C424,$T$3:$AH$60,12,0),0)</f>
        <v>0</v>
      </c>
      <c r="DP422" s="28">
        <f>IFERROR(VLOOKUP(C425,$T$3:$AH$60,13,0),0)</f>
        <v>0</v>
      </c>
      <c r="DQ422" s="28">
        <f>IFERROR(VLOOKUP(C426,$T$3:$AH$60,14,0),0)</f>
        <v>0</v>
      </c>
      <c r="DR422" s="28">
        <f>IFERROR(VLOOKUP(C427,$T$3:$AH$60,15,0),0)</f>
        <v>0</v>
      </c>
      <c r="DS422" s="28">
        <f>IFERROR(VLOOKUP(C428,$T$3:$AH$60,16,0),0)</f>
        <v>0</v>
      </c>
      <c r="DT422" s="37"/>
    </row>
    <row r="423" spans="1:124" ht="23.1" customHeight="1" thickBot="1" x14ac:dyDescent="0.3">
      <c r="A423" s="63"/>
      <c r="B423" s="10"/>
      <c r="C423" s="11"/>
      <c r="D423" s="10"/>
      <c r="E423" s="11"/>
      <c r="F423" s="10"/>
      <c r="G423" s="11"/>
      <c r="H423" s="10"/>
      <c r="I423" s="11"/>
      <c r="J423" s="10"/>
      <c r="K423" s="11"/>
      <c r="M423" s="78">
        <f t="shared" si="152"/>
        <v>0</v>
      </c>
      <c r="N423" s="49" t="str">
        <f>IF(DN422=0,"BOŞ",IF(DN422=1,"DERS",IF(DN422&gt;1,"ÇAKIŞMA")))</f>
        <v>BOŞ</v>
      </c>
      <c r="O423" s="49" t="str">
        <f>IF(DN423=0,"BOŞ",IF(DN423=1,"DERS",IF(DN423&gt;1,"ÇAKIŞMA")))</f>
        <v>BOŞ</v>
      </c>
      <c r="P423" s="49" t="str">
        <f>IF(DN424=0,"BOŞ",IF(DN424=1,"DERS",IF(DN424&gt;1,"ÇAKIŞMA")))</f>
        <v>BOŞ</v>
      </c>
      <c r="Q423" s="49" t="str">
        <f>IF(DN425=0,"BOŞ",IF(DN425=1,"DERS",IF(DN425&gt;1,"ÇAKIŞMA")))</f>
        <v>BOŞ</v>
      </c>
      <c r="R423" s="50" t="str">
        <f>IF(DN426=0,"BOŞ",IF(DN426=1,"DERS",IF(DN426&gt;1,"ÇAKIŞMA")))</f>
        <v>BOŞ</v>
      </c>
      <c r="DL423" s="39" t="s">
        <v>7</v>
      </c>
      <c r="DM423" s="28">
        <f>IFERROR(VLOOKUP(E422,$AJ$3:$AX$60,10,0),0)</f>
        <v>0</v>
      </c>
      <c r="DN423" s="28">
        <f>IFERROR(VLOOKUP(E423,$AJ$3:$AX$60,11,0),0)</f>
        <v>0</v>
      </c>
      <c r="DO423" s="28">
        <f>IFERROR(VLOOKUP(E424,$AJ$3:$AX$60,12,0),0)</f>
        <v>0</v>
      </c>
      <c r="DP423" s="28">
        <f>IFERROR(VLOOKUP(E425,$AJ$3:$AX$60,13,0),0)</f>
        <v>0</v>
      </c>
      <c r="DQ423" s="28">
        <f>IFERROR(VLOOKUP(E426,$AJ$3:$AX$60,14,0),0)</f>
        <v>0</v>
      </c>
      <c r="DR423" s="28">
        <f>IFERROR(VLOOKUP(E427,$AJ$3:$AX$60,15,0),0)</f>
        <v>0</v>
      </c>
      <c r="DS423" s="28">
        <f>IFERROR(VLOOKUP(E428,$AJ$3:$AX$60,16,0),0)</f>
        <v>0</v>
      </c>
      <c r="DT423" s="37"/>
    </row>
    <row r="424" spans="1:124" ht="23.1" customHeight="1" thickBot="1" x14ac:dyDescent="0.3">
      <c r="A424" s="63"/>
      <c r="B424" s="10"/>
      <c r="C424" s="11"/>
      <c r="D424" s="10"/>
      <c r="E424" s="11"/>
      <c r="F424" s="10"/>
      <c r="G424" s="11"/>
      <c r="H424" s="10"/>
      <c r="I424" s="11"/>
      <c r="J424" s="10"/>
      <c r="K424" s="11"/>
      <c r="M424" s="78">
        <f t="shared" si="152"/>
        <v>0</v>
      </c>
      <c r="N424" s="49" t="str">
        <f>IF(DO422=0,"BOŞ",IF(DO422=1,"DERS",IF(DO422&gt;1,"ÇAKIŞMA")))</f>
        <v>BOŞ</v>
      </c>
      <c r="O424" s="49" t="str">
        <f>IF(DO423=0,"BOŞ",IF(DO423=1,"DERS",IF(DO423&gt;1,"ÇAKIŞMA")))</f>
        <v>BOŞ</v>
      </c>
      <c r="P424" s="49" t="str">
        <f>IF(DO424=0,"BOŞ",IF(DO424=1,"DERS",IF(DO424&gt;1,"ÇAKIŞMA")))</f>
        <v>BOŞ</v>
      </c>
      <c r="Q424" s="49" t="str">
        <f>IF(DO425=0,"BOŞ",IF(DO425=1,"DERS",IF(DO425&gt;1,"ÇAKIŞMA")))</f>
        <v>BOŞ</v>
      </c>
      <c r="R424" s="50" t="str">
        <f>IF(DO426=0,"BOŞ",IF(DO426=1,"DERS",IF(DO426&gt;1,"ÇAKIŞMA")))</f>
        <v>BOŞ</v>
      </c>
      <c r="DL424" s="39" t="s">
        <v>8</v>
      </c>
      <c r="DM424" s="28">
        <f>IFERROR(VLOOKUP(G422,$AZ$3:$BN$60,10,0),0)</f>
        <v>0</v>
      </c>
      <c r="DN424" s="29">
        <f>IFERROR(VLOOKUP(G423,$AZ$3:$BN$60,11,0),0)</f>
        <v>0</v>
      </c>
      <c r="DO424" s="29">
        <f>IFERROR(VLOOKUP(G424,$AZ$3:$BN$60,12,0),0)</f>
        <v>0</v>
      </c>
      <c r="DP424" s="29">
        <f>IFERROR(VLOOKUP(G425,$AZ$3:$BN$60,13,0),0)</f>
        <v>0</v>
      </c>
      <c r="DQ424" s="29">
        <f>IFERROR(VLOOKUP(G426,$AZ$3:$BN$60,14,0),0)</f>
        <v>0</v>
      </c>
      <c r="DR424" s="29">
        <f>IFERROR(VLOOKUP(G427,$AZ$3:$BN$60,15,0),0)</f>
        <v>0</v>
      </c>
      <c r="DS424" s="29">
        <f>IFERROR(VLOOKUP(G428,$AZ$3:$BN$60,16,0),0)</f>
        <v>0</v>
      </c>
      <c r="DT424" s="33"/>
    </row>
    <row r="425" spans="1:124" ht="23.1" customHeight="1" thickBot="1" x14ac:dyDescent="0.3">
      <c r="A425" s="63"/>
      <c r="B425" s="10"/>
      <c r="C425" s="11"/>
      <c r="D425" s="10"/>
      <c r="E425" s="11"/>
      <c r="F425" s="10"/>
      <c r="G425" s="11"/>
      <c r="H425" s="10"/>
      <c r="I425" s="11"/>
      <c r="J425" s="10"/>
      <c r="K425" s="11"/>
      <c r="M425" s="78">
        <f t="shared" si="152"/>
        <v>0</v>
      </c>
      <c r="N425" s="49" t="str">
        <f>IF(DP422=0,"BOŞ",IF(DP422=1,"DERS",IF(DP422&gt;1,"ÇAKIŞMA")))</f>
        <v>BOŞ</v>
      </c>
      <c r="O425" s="49" t="str">
        <f>IF(DP423=0,"BOŞ",IF(DP423=1,"DERS",IF(DP423&gt;1,"ÇAKIŞMA")))</f>
        <v>BOŞ</v>
      </c>
      <c r="P425" s="49" t="str">
        <f>IF(DP424=0,"BOŞ",IF(DP424=1,"DERS",IF(DP424&gt;1,"ÇAKIŞMA")))</f>
        <v>BOŞ</v>
      </c>
      <c r="Q425" s="49" t="str">
        <f>IF(DP425=0,"BOŞ",IF(DP425=1,"DERS",IF(DP425&gt;1,"ÇAKIŞMA")))</f>
        <v>BOŞ</v>
      </c>
      <c r="R425" s="50" t="str">
        <f>IF(DP426=0,"BOŞ",IF(DP426=1,"DERS",IF(DP426&gt;1,"ÇAKIŞMA")))</f>
        <v>BOŞ</v>
      </c>
      <c r="DL425" s="39" t="s">
        <v>9</v>
      </c>
      <c r="DM425" s="28">
        <f>IFERROR(VLOOKUP(I422,$BP$3:$CD$60,10,0),0)</f>
        <v>0</v>
      </c>
      <c r="DN425" s="29">
        <f>IFERROR(VLOOKUP(I423,$BP$3:$CD$60,11,0),0)</f>
        <v>0</v>
      </c>
      <c r="DO425" s="29">
        <f>IFERROR(VLOOKUP(I424,$BP$3:$CD$60,12,0),0)</f>
        <v>0</v>
      </c>
      <c r="DP425" s="29">
        <f>IFERROR(VLOOKUP(I425,$BP$3:$CD$60,13,0),0)</f>
        <v>0</v>
      </c>
      <c r="DQ425" s="29">
        <f>IFERROR(VLOOKUP(I426,$BP$3:$CD$60,14,0),0)</f>
        <v>0</v>
      </c>
      <c r="DR425" s="29">
        <f>IFERROR(VLOOKUP(I427,$BP$3:$CD$60,15,0),0)</f>
        <v>0</v>
      </c>
      <c r="DS425" s="29">
        <f>IFERROR(VLOOKUP(I428,$BP$3:$CD$60,16,0),0)</f>
        <v>0</v>
      </c>
      <c r="DT425" s="33"/>
    </row>
    <row r="426" spans="1:124" ht="23.1" customHeight="1" thickBot="1" x14ac:dyDescent="0.3">
      <c r="A426" s="63"/>
      <c r="B426" s="10"/>
      <c r="C426" s="11"/>
      <c r="D426" s="10"/>
      <c r="E426" s="11"/>
      <c r="F426" s="10"/>
      <c r="G426" s="11"/>
      <c r="H426" s="10"/>
      <c r="I426" s="11"/>
      <c r="J426" s="10"/>
      <c r="K426" s="11"/>
      <c r="M426" s="78">
        <f t="shared" si="152"/>
        <v>0</v>
      </c>
      <c r="N426" s="49" t="str">
        <f>IF(DQ422=0,"BOŞ",IF(DQ422=1,"DERS",IF(DQ422&gt;1,"ÇAKIŞMA")))</f>
        <v>BOŞ</v>
      </c>
      <c r="O426" s="49" t="str">
        <f>IF(DQ423=0,"BOŞ",IF(DQ423=1,"DERS",IF(DQ423&gt;1,"ÇAKIŞMA")))</f>
        <v>BOŞ</v>
      </c>
      <c r="P426" s="49" t="str">
        <f>IF(DQ424=0,"BOŞ",IF(DQ424=1,"DERS",IF(DQ424&gt;1,"ÇAKIŞMA")))</f>
        <v>BOŞ</v>
      </c>
      <c r="Q426" s="49" t="str">
        <f>IF(DQ425=0,"BOŞ",IF(DQ425=1,"DERS",IF(DQ425&gt;1,"ÇAKIŞMA")))</f>
        <v>BOŞ</v>
      </c>
      <c r="R426" s="50" t="str">
        <f>IF(DQ426=0,"BOŞ",IF(DQ426=1,"DERS",IF(DQ426&gt;1,"ÇAKIŞMA")))</f>
        <v>BOŞ</v>
      </c>
      <c r="DL426" s="40" t="s">
        <v>10</v>
      </c>
      <c r="DM426" s="30">
        <f>IFERROR(VLOOKUP(K422,$CF$3:$CT$60,10,0),0)</f>
        <v>0</v>
      </c>
      <c r="DN426" s="31">
        <f>IFERROR(VLOOKUP(K423,$CF$3:$CT$60,11,0),0)</f>
        <v>0</v>
      </c>
      <c r="DO426" s="31">
        <f>IFERROR(VLOOKUP(K424,$CF$3:$CT$60,12,0),0)</f>
        <v>0</v>
      </c>
      <c r="DP426" s="31">
        <f>IFERROR(VLOOKUP(K425,$CF$3:$CT$60,13,0),0)</f>
        <v>0</v>
      </c>
      <c r="DQ426" s="31">
        <f>IFERROR(VLOOKUP(K426,$CF$3:$CT$60,14,0),0)</f>
        <v>0</v>
      </c>
      <c r="DR426" s="31">
        <f>IFERROR(VLOOKUP(K427,$CF$3:$CT$60,15,0),0)</f>
        <v>0</v>
      </c>
      <c r="DS426" s="31">
        <f>IFERROR(VLOOKUP(K428,$CF$3:$CT$60,16,0),0)</f>
        <v>0</v>
      </c>
      <c r="DT426" s="34"/>
    </row>
    <row r="427" spans="1:124" ht="23.1" customHeight="1" thickBot="1" x14ac:dyDescent="0.3">
      <c r="A427" s="63"/>
      <c r="B427" s="10"/>
      <c r="C427" s="11"/>
      <c r="D427" s="10"/>
      <c r="E427" s="11"/>
      <c r="F427" s="10"/>
      <c r="G427" s="11"/>
      <c r="H427" s="10"/>
      <c r="I427" s="11"/>
      <c r="J427" s="10"/>
      <c r="K427" s="11"/>
      <c r="M427" s="78">
        <f t="shared" si="152"/>
        <v>0</v>
      </c>
      <c r="N427" s="49" t="str">
        <f>IF(DR422=0,"BOŞ",IF(DR422=1,"DERS",IF(DR422&gt;1,"ÇAKIŞMA")))</f>
        <v>BOŞ</v>
      </c>
      <c r="O427" s="49" t="str">
        <f>IF(DR423=0,"BOŞ",IF(DR423=1,"DERS",IF(DR423&gt;1,"ÇAKIŞMA")))</f>
        <v>BOŞ</v>
      </c>
      <c r="P427" s="49" t="str">
        <f>IF(DR424=0,"BOŞ",IF(DR424=1,"DERS",IF(DR424&gt;1,"ÇAKIŞMA")))</f>
        <v>BOŞ</v>
      </c>
      <c r="Q427" s="49" t="str">
        <f>IF(DR425=0,"BOŞ",IF(DR425=1,"DERS",IF(DR425&gt;1,"ÇAKIŞMA")))</f>
        <v>BOŞ</v>
      </c>
      <c r="R427" s="50" t="str">
        <f>IF(DR426=0,"BOŞ",IF(DR426=1,"DERS",IF(DR426&gt;1,"ÇAKIŞMA")))</f>
        <v>BOŞ</v>
      </c>
    </row>
    <row r="428" spans="1:124" ht="23.1" customHeight="1" thickBot="1" x14ac:dyDescent="0.3">
      <c r="A428" s="63"/>
      <c r="B428" s="10"/>
      <c r="C428" s="11"/>
      <c r="D428" s="10"/>
      <c r="E428" s="11"/>
      <c r="F428" s="10"/>
      <c r="G428" s="11"/>
      <c r="H428" s="10"/>
      <c r="I428" s="11"/>
      <c r="J428" s="10"/>
      <c r="K428" s="11"/>
      <c r="M428" s="78">
        <f t="shared" si="152"/>
        <v>0</v>
      </c>
      <c r="N428" s="49" t="str">
        <f>IF(DS422=0,"BOŞ",IF(DS422=1,"DERS",IF(DS422&gt;1,"ÇAKIŞMA")))</f>
        <v>BOŞ</v>
      </c>
      <c r="O428" s="49" t="str">
        <f>IF(DS423=0,"BOŞ",IF(DS423=1,"DERS",IF(DS423&gt;1,"ÇAKIŞMA")))</f>
        <v>BOŞ</v>
      </c>
      <c r="P428" s="49" t="str">
        <f>IF(DS424=0,"BOŞ",IF(DS424=1,"DERS",IF(DS424&gt;1,"ÇAKIŞMA")))</f>
        <v>BOŞ</v>
      </c>
      <c r="Q428" s="49" t="str">
        <f>IF(DS425=0,"BOŞ",IF(DS425=1,"DERS",IF(DS425&gt;1,"ÇAKIŞMA")))</f>
        <v>BOŞ</v>
      </c>
      <c r="R428" s="50" t="str">
        <f>IF(DS426=0,"BOŞ",IF(DS426=1,"DERS",IF(DS426&gt;1,"ÇAKIŞMA")))</f>
        <v>BOŞ</v>
      </c>
    </row>
    <row r="429" spans="1:124" ht="23.1" customHeight="1" thickBot="1" x14ac:dyDescent="0.3">
      <c r="A429" s="83"/>
      <c r="B429" s="12"/>
      <c r="C429" s="13"/>
      <c r="D429" s="12"/>
      <c r="E429" s="13"/>
      <c r="F429" s="12"/>
      <c r="G429" s="13"/>
      <c r="H429" s="12"/>
      <c r="I429" s="13"/>
      <c r="J429" s="12"/>
      <c r="K429" s="13"/>
      <c r="M429" s="70" t="str">
        <f>IF($A420="BİLGİSAYAR PROGRAMCILIĞI (İ.Ö.)"," ",IF($A420="ELEKTRİK (İ.Ö.)"," ",IF($A420="MUHASEBE VE VERGİ UYGULAMALARI (İ.Ö.)"," ",IF($A420="ORMANCILIK VE ORMAN ÜRÜNLERİ (İ.Ö.)"," ","00.00"))))</f>
        <v>00.00</v>
      </c>
      <c r="N429" s="51"/>
      <c r="O429" s="51"/>
      <c r="P429" s="51"/>
      <c r="Q429" s="51"/>
      <c r="R429" s="52"/>
    </row>
    <row r="430" spans="1:124" ht="23.1" customHeight="1" thickBot="1" x14ac:dyDescent="0.3">
      <c r="A430" s="64"/>
      <c r="B430" s="80"/>
      <c r="C430" s="64"/>
      <c r="D430" s="80"/>
      <c r="E430" s="64"/>
      <c r="F430" s="80"/>
      <c r="G430" s="64"/>
      <c r="H430" s="80"/>
      <c r="I430" s="64"/>
      <c r="J430" s="80"/>
      <c r="K430" s="64"/>
      <c r="M430" s="68"/>
      <c r="N430" s="60"/>
      <c r="O430" s="60"/>
      <c r="P430" s="60"/>
      <c r="Q430" s="60"/>
      <c r="R430" s="60"/>
    </row>
    <row r="431" spans="1:124" ht="23.1" customHeight="1" thickBot="1" x14ac:dyDescent="0.3">
      <c r="A431" s="174"/>
      <c r="B431" s="174"/>
      <c r="C431" s="174"/>
      <c r="D431" s="174"/>
      <c r="E431" s="174"/>
      <c r="F431" s="175"/>
      <c r="G431" s="175"/>
      <c r="H431" s="175"/>
      <c r="I431" s="176"/>
      <c r="J431" s="176"/>
      <c r="K431" s="176"/>
      <c r="M431" s="67"/>
      <c r="N431" s="157" t="s">
        <v>11</v>
      </c>
      <c r="O431" s="157"/>
      <c r="P431" s="157"/>
      <c r="Q431" s="157"/>
      <c r="R431" s="157"/>
      <c r="DL431" s="36">
        <f>A431</f>
        <v>0</v>
      </c>
      <c r="DM431" s="35"/>
      <c r="DN431" s="35"/>
      <c r="DO431" s="35"/>
      <c r="DP431" s="35"/>
      <c r="DQ431" s="152">
        <f>I431</f>
        <v>0</v>
      </c>
      <c r="DR431" s="152"/>
      <c r="DS431" s="152"/>
      <c r="DT431" s="153"/>
    </row>
    <row r="432" spans="1:124" ht="23.1" customHeight="1" thickBot="1" x14ac:dyDescent="0.3">
      <c r="A432" s="62"/>
      <c r="B432" s="172"/>
      <c r="C432" s="173"/>
      <c r="D432" s="172"/>
      <c r="E432" s="173"/>
      <c r="F432" s="172"/>
      <c r="G432" s="173"/>
      <c r="H432" s="172"/>
      <c r="I432" s="173"/>
      <c r="J432" s="172"/>
      <c r="K432" s="173"/>
      <c r="M432" s="69" t="s">
        <v>0</v>
      </c>
      <c r="N432" s="47" t="s">
        <v>6</v>
      </c>
      <c r="O432" s="47" t="s">
        <v>7</v>
      </c>
      <c r="P432" s="47" t="s">
        <v>8</v>
      </c>
      <c r="Q432" s="47" t="s">
        <v>9</v>
      </c>
      <c r="R432" s="48" t="s">
        <v>10</v>
      </c>
      <c r="DL432" s="38" t="s">
        <v>14</v>
      </c>
      <c r="DM432" s="26">
        <v>17</v>
      </c>
      <c r="DN432" s="25">
        <v>18</v>
      </c>
      <c r="DO432" s="25">
        <v>19</v>
      </c>
      <c r="DP432" s="25">
        <v>20</v>
      </c>
      <c r="DQ432" s="25">
        <v>21</v>
      </c>
      <c r="DR432" s="25">
        <v>22</v>
      </c>
      <c r="DS432" s="25">
        <v>23</v>
      </c>
      <c r="DT432" s="27"/>
    </row>
    <row r="433" spans="1:124" ht="23.1" customHeight="1" thickBot="1" x14ac:dyDescent="0.3">
      <c r="A433" s="63"/>
      <c r="B433" s="10"/>
      <c r="C433" s="11"/>
      <c r="D433" s="10"/>
      <c r="E433" s="11"/>
      <c r="F433" s="10"/>
      <c r="G433" s="11"/>
      <c r="H433" s="10"/>
      <c r="I433" s="11"/>
      <c r="J433" s="10"/>
      <c r="K433" s="11"/>
      <c r="M433" s="78">
        <f t="shared" ref="M433:M439" si="153">A433</f>
        <v>0</v>
      </c>
      <c r="N433" s="49" t="str">
        <f>IF(DM433=0,"BOŞ",IF(DM433=1,"DERS",IF(DM433&gt;1,"ÇAKIŞMA")))</f>
        <v>BOŞ</v>
      </c>
      <c r="O433" s="49" t="str">
        <f>IF(DM434=0,"BOŞ",IF(DM434=1,"DERS",IF(DM434&gt;1,"ÇAKIŞMA")))</f>
        <v>BOŞ</v>
      </c>
      <c r="P433" s="49" t="str">
        <f>IF(DM435=0,"BOŞ",IF(DM435=1,"DERS",IF(DM435&gt;1,"ÇAKIŞMA")))</f>
        <v>BOŞ</v>
      </c>
      <c r="Q433" s="49" t="str">
        <f>IF(DM436=0,"BOŞ",IF(DM436=1,"DERS",IF(DM436&gt;1,"ÇAKIŞMA")))</f>
        <v>BOŞ</v>
      </c>
      <c r="R433" s="50" t="str">
        <f>IF(DM437=0,"BOŞ",IF(DM437=1,"DERS",IF(DM437&gt;1,"ÇAKIŞMA")))</f>
        <v>BOŞ</v>
      </c>
      <c r="DL433" s="39" t="s">
        <v>13</v>
      </c>
      <c r="DM433" s="28">
        <f>IFERROR(VLOOKUP(C433,$T$3:$AH$60,10,0),0)</f>
        <v>0</v>
      </c>
      <c r="DN433" s="28">
        <f>IFERROR(VLOOKUP(C434,$T$3:$AH$60,11,0),0)</f>
        <v>0</v>
      </c>
      <c r="DO433" s="28">
        <f>IFERROR(VLOOKUP(C435,$T$3:$AH$60,12,0),0)</f>
        <v>0</v>
      </c>
      <c r="DP433" s="28">
        <f>IFERROR(VLOOKUP(C436,$T$3:$AH$60,13,0),0)</f>
        <v>0</v>
      </c>
      <c r="DQ433" s="28">
        <f>IFERROR(VLOOKUP(C437,$T$3:$AH$60,14,0),0)</f>
        <v>0</v>
      </c>
      <c r="DR433" s="28">
        <f>IFERROR(VLOOKUP(C438,$T$3:$AH$60,15,0),0)</f>
        <v>0</v>
      </c>
      <c r="DS433" s="28">
        <f>IFERROR(VLOOKUP(C439,$T$3:$AH$60,16,0),0)</f>
        <v>0</v>
      </c>
      <c r="DT433" s="37"/>
    </row>
    <row r="434" spans="1:124" ht="23.1" customHeight="1" thickBot="1" x14ac:dyDescent="0.3">
      <c r="A434" s="63"/>
      <c r="B434" s="10"/>
      <c r="C434" s="11"/>
      <c r="D434" s="10"/>
      <c r="E434" s="11"/>
      <c r="F434" s="10"/>
      <c r="G434" s="11"/>
      <c r="H434" s="10"/>
      <c r="I434" s="11"/>
      <c r="J434" s="10"/>
      <c r="K434" s="11"/>
      <c r="M434" s="78">
        <f t="shared" si="153"/>
        <v>0</v>
      </c>
      <c r="N434" s="49" t="str">
        <f>IF(DN433=0,"BOŞ",IF(DN433=1,"DERS",IF(DN433&gt;1,"ÇAKIŞMA")))</f>
        <v>BOŞ</v>
      </c>
      <c r="O434" s="49" t="str">
        <f>IF(DN434=0,"BOŞ",IF(DN434=1,"DERS",IF(DN434&gt;1,"ÇAKIŞMA")))</f>
        <v>BOŞ</v>
      </c>
      <c r="P434" s="49" t="str">
        <f>IF(DN435=0,"BOŞ",IF(DN435=1,"DERS",IF(DN435&gt;1,"ÇAKIŞMA")))</f>
        <v>BOŞ</v>
      </c>
      <c r="Q434" s="49" t="str">
        <f>IF(DN436=0,"BOŞ",IF(DN436=1,"DERS",IF(DN436&gt;1,"ÇAKIŞMA")))</f>
        <v>BOŞ</v>
      </c>
      <c r="R434" s="50" t="str">
        <f>IF(DN437=0,"BOŞ",IF(DN437=1,"DERS",IF(DN437&gt;1,"ÇAKIŞMA")))</f>
        <v>BOŞ</v>
      </c>
      <c r="DL434" s="39" t="s">
        <v>7</v>
      </c>
      <c r="DM434" s="28">
        <f>IFERROR(VLOOKUP(E433,$AJ$3:$AX$60,10,0),0)</f>
        <v>0</v>
      </c>
      <c r="DN434" s="28">
        <f>IFERROR(VLOOKUP(E434,$AJ$3:$AX$60,11,0),0)</f>
        <v>0</v>
      </c>
      <c r="DO434" s="28">
        <f>IFERROR(VLOOKUP(E435,$AJ$3:$AX$60,12,0),0)</f>
        <v>0</v>
      </c>
      <c r="DP434" s="28">
        <f>IFERROR(VLOOKUP(E436,$AJ$3:$AX$60,13,0),0)</f>
        <v>0</v>
      </c>
      <c r="DQ434" s="28">
        <f>IFERROR(VLOOKUP(E437,$AJ$3:$AX$60,14,0),0)</f>
        <v>0</v>
      </c>
      <c r="DR434" s="28">
        <f>IFERROR(VLOOKUP(E438,$AJ$3:$AX$60,15,0),0)</f>
        <v>0</v>
      </c>
      <c r="DS434" s="28">
        <f>IFERROR(VLOOKUP(E439,$AJ$3:$AX$60,16,0),0)</f>
        <v>0</v>
      </c>
      <c r="DT434" s="37"/>
    </row>
    <row r="435" spans="1:124" ht="23.1" customHeight="1" thickBot="1" x14ac:dyDescent="0.3">
      <c r="A435" s="63"/>
      <c r="B435" s="10"/>
      <c r="C435" s="11"/>
      <c r="D435" s="10"/>
      <c r="E435" s="11"/>
      <c r="F435" s="10"/>
      <c r="G435" s="11"/>
      <c r="H435" s="10"/>
      <c r="I435" s="11"/>
      <c r="J435" s="10"/>
      <c r="K435" s="11"/>
      <c r="M435" s="78">
        <f t="shared" si="153"/>
        <v>0</v>
      </c>
      <c r="N435" s="49" t="str">
        <f>IF(DO433=0,"BOŞ",IF(DO433=1,"DERS",IF(DO433&gt;1,"ÇAKIŞMA")))</f>
        <v>BOŞ</v>
      </c>
      <c r="O435" s="49" t="str">
        <f>IF(DO434=0,"BOŞ",IF(DO434=1,"DERS",IF(DO434&gt;1,"ÇAKIŞMA")))</f>
        <v>BOŞ</v>
      </c>
      <c r="P435" s="49" t="str">
        <f>IF(DO435=0,"BOŞ",IF(DO435=1,"DERS",IF(DO435&gt;1,"ÇAKIŞMA")))</f>
        <v>BOŞ</v>
      </c>
      <c r="Q435" s="49" t="str">
        <f>IF(DO436=0,"BOŞ",IF(DO436=1,"DERS",IF(DO436&gt;1,"ÇAKIŞMA")))</f>
        <v>BOŞ</v>
      </c>
      <c r="R435" s="50" t="str">
        <f>IF(DO437=0,"BOŞ",IF(DO437=1,"DERS",IF(DO437&gt;1,"ÇAKIŞMA")))</f>
        <v>BOŞ</v>
      </c>
      <c r="DL435" s="39" t="s">
        <v>8</v>
      </c>
      <c r="DM435" s="28">
        <f>IFERROR(VLOOKUP(G433,$AZ$3:$BN$60,10,0),0)</f>
        <v>0</v>
      </c>
      <c r="DN435" s="29">
        <f>IFERROR(VLOOKUP(G434,$AZ$3:$BN$60,11,0),0)</f>
        <v>0</v>
      </c>
      <c r="DO435" s="29">
        <f>IFERROR(VLOOKUP(G435,$AZ$3:$BN$60,12,0),0)</f>
        <v>0</v>
      </c>
      <c r="DP435" s="29">
        <f>IFERROR(VLOOKUP(G436,$AZ$3:$BN$60,13,0),0)</f>
        <v>0</v>
      </c>
      <c r="DQ435" s="29">
        <f>IFERROR(VLOOKUP(G437,$AZ$3:$BN$60,14,0),0)</f>
        <v>0</v>
      </c>
      <c r="DR435" s="29">
        <f>IFERROR(VLOOKUP(G438,$AZ$3:$BN$60,15,0),0)</f>
        <v>0</v>
      </c>
      <c r="DS435" s="29">
        <f>IFERROR(VLOOKUP(G439,$AZ$3:$BN$60,16,0),0)</f>
        <v>0</v>
      </c>
      <c r="DT435" s="33"/>
    </row>
    <row r="436" spans="1:124" ht="23.1" customHeight="1" thickBot="1" x14ac:dyDescent="0.3">
      <c r="A436" s="63"/>
      <c r="B436" s="10"/>
      <c r="C436" s="11"/>
      <c r="D436" s="10"/>
      <c r="E436" s="11"/>
      <c r="F436" s="10"/>
      <c r="G436" s="11"/>
      <c r="H436" s="10"/>
      <c r="I436" s="11"/>
      <c r="J436" s="10"/>
      <c r="K436" s="11"/>
      <c r="M436" s="78">
        <f t="shared" si="153"/>
        <v>0</v>
      </c>
      <c r="N436" s="49" t="str">
        <f>IF(DP433=0,"BOŞ",IF(DP433=1,"DERS",IF(DP433&gt;1,"ÇAKIŞMA")))</f>
        <v>BOŞ</v>
      </c>
      <c r="O436" s="49" t="str">
        <f>IF(DP434=0,"BOŞ",IF(DP434=1,"DERS",IF(DP434&gt;1,"ÇAKIŞMA")))</f>
        <v>BOŞ</v>
      </c>
      <c r="P436" s="49" t="str">
        <f>IF(DP435=0,"BOŞ",IF(DP435=1,"DERS",IF(DP435&gt;1,"ÇAKIŞMA")))</f>
        <v>BOŞ</v>
      </c>
      <c r="Q436" s="49" t="str">
        <f>IF(DP436=0,"BOŞ",IF(DP436=1,"DERS",IF(DP436&gt;1,"ÇAKIŞMA")))</f>
        <v>BOŞ</v>
      </c>
      <c r="R436" s="50" t="str">
        <f>IF(DP437=0,"BOŞ",IF(DP437=1,"DERS",IF(DP437&gt;1,"ÇAKIŞMA")))</f>
        <v>BOŞ</v>
      </c>
      <c r="DL436" s="39" t="s">
        <v>9</v>
      </c>
      <c r="DM436" s="28">
        <f>IFERROR(VLOOKUP(I433,$BP$3:$CD$60,10,0),0)</f>
        <v>0</v>
      </c>
      <c r="DN436" s="29">
        <f>IFERROR(VLOOKUP(I434,$BP$3:$CD$60,11,0),0)</f>
        <v>0</v>
      </c>
      <c r="DO436" s="29">
        <f>IFERROR(VLOOKUP(I435,$BP$3:$CD$60,12,0),0)</f>
        <v>0</v>
      </c>
      <c r="DP436" s="29">
        <f>IFERROR(VLOOKUP(I436,$BP$3:$CD$60,13,0),0)</f>
        <v>0</v>
      </c>
      <c r="DQ436" s="29">
        <f>IFERROR(VLOOKUP(I437,$BP$3:$CD$60,14,0),0)</f>
        <v>0</v>
      </c>
      <c r="DR436" s="29">
        <f>IFERROR(VLOOKUP(I438,$BP$3:$CD$60,15,0),0)</f>
        <v>0</v>
      </c>
      <c r="DS436" s="29">
        <f>IFERROR(VLOOKUP(I439,$BP$3:$CD$60,16,0),0)</f>
        <v>0</v>
      </c>
      <c r="DT436" s="33"/>
    </row>
    <row r="437" spans="1:124" ht="23.1" customHeight="1" thickBot="1" x14ac:dyDescent="0.3">
      <c r="A437" s="63"/>
      <c r="B437" s="10"/>
      <c r="C437" s="11"/>
      <c r="D437" s="10"/>
      <c r="E437" s="11"/>
      <c r="F437" s="10"/>
      <c r="G437" s="11"/>
      <c r="H437" s="10"/>
      <c r="I437" s="11"/>
      <c r="J437" s="10"/>
      <c r="K437" s="11"/>
      <c r="M437" s="78">
        <f t="shared" si="153"/>
        <v>0</v>
      </c>
      <c r="N437" s="49" t="str">
        <f>IF(DQ433=0,"BOŞ",IF(DQ433=1,"DERS",IF(DQ433&gt;1,"ÇAKIŞMA")))</f>
        <v>BOŞ</v>
      </c>
      <c r="O437" s="49" t="str">
        <f>IF(DQ434=0,"BOŞ",IF(DQ434=1,"DERS",IF(DQ434&gt;1,"ÇAKIŞMA")))</f>
        <v>BOŞ</v>
      </c>
      <c r="P437" s="49" t="str">
        <f>IF(DQ435=0,"BOŞ",IF(DQ435=1,"DERS",IF(DQ435&gt;1,"ÇAKIŞMA")))</f>
        <v>BOŞ</v>
      </c>
      <c r="Q437" s="49" t="str">
        <f>IF(DQ436=0,"BOŞ",IF(DQ436=1,"DERS",IF(DQ436&gt;1,"ÇAKIŞMA")))</f>
        <v>BOŞ</v>
      </c>
      <c r="R437" s="50" t="str">
        <f>IF(DQ437=0,"BOŞ",IF(DQ437=1,"DERS",IF(DQ437&gt;1,"ÇAKIŞMA")))</f>
        <v>BOŞ</v>
      </c>
      <c r="DL437" s="40" t="s">
        <v>10</v>
      </c>
      <c r="DM437" s="30">
        <f>IFERROR(VLOOKUP(K433,$CF$3:$CT$60,10,0),0)</f>
        <v>0</v>
      </c>
      <c r="DN437" s="31">
        <f>IFERROR(VLOOKUP(K434,$CF$3:$CT$60,11,0),0)</f>
        <v>0</v>
      </c>
      <c r="DO437" s="31">
        <f>IFERROR(VLOOKUP(K435,$CF$3:$CT$60,12,0),0)</f>
        <v>0</v>
      </c>
      <c r="DP437" s="31">
        <f>IFERROR(VLOOKUP(K436,$CF$3:$CT$60,13,0),0)</f>
        <v>0</v>
      </c>
      <c r="DQ437" s="31">
        <f>IFERROR(VLOOKUP(K437,$CF$3:$CT$60,14,0),0)</f>
        <v>0</v>
      </c>
      <c r="DR437" s="31">
        <f>IFERROR(VLOOKUP(K438,$CF$3:$CT$60,15,0),0)</f>
        <v>0</v>
      </c>
      <c r="DS437" s="31">
        <f>IFERROR(VLOOKUP(K439,$CF$3:$CT$60,16,0),0)</f>
        <v>0</v>
      </c>
      <c r="DT437" s="34"/>
    </row>
    <row r="438" spans="1:124" ht="23.1" customHeight="1" thickBot="1" x14ac:dyDescent="0.3">
      <c r="A438" s="63"/>
      <c r="B438" s="10"/>
      <c r="C438" s="11"/>
      <c r="D438" s="10"/>
      <c r="E438" s="11"/>
      <c r="F438" s="10"/>
      <c r="G438" s="11"/>
      <c r="H438" s="10"/>
      <c r="I438" s="11"/>
      <c r="J438" s="10"/>
      <c r="K438" s="11"/>
      <c r="M438" s="78">
        <f t="shared" si="153"/>
        <v>0</v>
      </c>
      <c r="N438" s="49" t="str">
        <f>IF(DR433=0,"BOŞ",IF(DR433=1,"DERS",IF(DR433&gt;1,"ÇAKIŞMA")))</f>
        <v>BOŞ</v>
      </c>
      <c r="O438" s="49" t="str">
        <f>IF(DR434=0,"BOŞ",IF(DR434=1,"DERS",IF(DR434&gt;1,"ÇAKIŞMA")))</f>
        <v>BOŞ</v>
      </c>
      <c r="P438" s="49" t="str">
        <f>IF(DR435=0,"BOŞ",IF(DR435=1,"DERS",IF(DR435&gt;1,"ÇAKIŞMA")))</f>
        <v>BOŞ</v>
      </c>
      <c r="Q438" s="49" t="str">
        <f>IF(DR436=0,"BOŞ",IF(DR436=1,"DERS",IF(DR436&gt;1,"ÇAKIŞMA")))</f>
        <v>BOŞ</v>
      </c>
      <c r="R438" s="50" t="str">
        <f>IF(DR437=0,"BOŞ",IF(DR437=1,"DERS",IF(DR437&gt;1,"ÇAKIŞMA")))</f>
        <v>BOŞ</v>
      </c>
    </row>
    <row r="439" spans="1:124" ht="23.1" customHeight="1" thickBot="1" x14ac:dyDescent="0.3">
      <c r="A439" s="63"/>
      <c r="B439" s="10"/>
      <c r="C439" s="11"/>
      <c r="D439" s="10"/>
      <c r="E439" s="11"/>
      <c r="F439" s="10"/>
      <c r="G439" s="11"/>
      <c r="H439" s="10"/>
      <c r="I439" s="11"/>
      <c r="J439" s="10"/>
      <c r="K439" s="11"/>
      <c r="M439" s="78">
        <f t="shared" si="153"/>
        <v>0</v>
      </c>
      <c r="N439" s="49" t="str">
        <f>IF(DS433=0,"BOŞ",IF(DS433=1,"DERS",IF(DS433&gt;1,"ÇAKIŞMA")))</f>
        <v>BOŞ</v>
      </c>
      <c r="O439" s="49" t="str">
        <f>IF(DS434=0,"BOŞ",IF(DS434=1,"DERS",IF(DS434&gt;1,"ÇAKIŞMA")))</f>
        <v>BOŞ</v>
      </c>
      <c r="P439" s="49" t="str">
        <f>IF(DS435=0,"BOŞ",IF(DS435=1,"DERS",IF(DS435&gt;1,"ÇAKIŞMA")))</f>
        <v>BOŞ</v>
      </c>
      <c r="Q439" s="49" t="str">
        <f>IF(DS436=0,"BOŞ",IF(DS436=1,"DERS",IF(DS436&gt;1,"ÇAKIŞMA")))</f>
        <v>BOŞ</v>
      </c>
      <c r="R439" s="50" t="str">
        <f>IF(DS437=0,"BOŞ",IF(DS437=1,"DERS",IF(DS437&gt;1,"ÇAKIŞMA")))</f>
        <v>BOŞ</v>
      </c>
    </row>
    <row r="440" spans="1:124" ht="23.1" customHeight="1" thickBot="1" x14ac:dyDescent="0.3">
      <c r="A440" s="83"/>
      <c r="B440" s="12"/>
      <c r="C440" s="13"/>
      <c r="D440" s="12"/>
      <c r="E440" s="13"/>
      <c r="F440" s="12"/>
      <c r="G440" s="13"/>
      <c r="H440" s="12"/>
      <c r="I440" s="13"/>
      <c r="J440" s="12"/>
      <c r="K440" s="13"/>
      <c r="M440" s="70" t="str">
        <f>IF($A431="BİLGİSAYAR PROGRAMCILIĞI (İ.Ö.)"," ",IF($A431="ELEKTRİK (İ.Ö.)"," ",IF($A431="MUHASEBE VE VERGİ UYGULAMALARI (İ.Ö.)"," ",IF($A431="ORMANCILIK VE ORMAN ÜRÜNLERİ (İ.Ö.)"," ","00.00"))))</f>
        <v>00.00</v>
      </c>
      <c r="N440" s="51"/>
      <c r="O440" s="51"/>
      <c r="P440" s="51"/>
      <c r="Q440" s="51"/>
      <c r="R440" s="52"/>
    </row>
    <row r="441" spans="1:124" ht="23.1" customHeight="1" thickBot="1" x14ac:dyDescent="0.3">
      <c r="A441" s="97"/>
      <c r="B441" s="98"/>
      <c r="C441" s="97"/>
      <c r="D441" s="98"/>
      <c r="E441" s="97"/>
      <c r="F441" s="98"/>
      <c r="G441" s="97"/>
      <c r="H441" s="98"/>
      <c r="I441" s="97"/>
      <c r="J441" s="98"/>
      <c r="K441" s="97"/>
      <c r="M441" s="97"/>
      <c r="N441" s="99"/>
      <c r="O441" s="99"/>
      <c r="P441" s="99"/>
      <c r="Q441" s="99"/>
      <c r="R441" s="99"/>
    </row>
    <row r="442" spans="1:124" ht="23.1" customHeight="1" thickBot="1" x14ac:dyDescent="0.3">
      <c r="A442" s="166"/>
      <c r="B442" s="166"/>
      <c r="C442" s="166"/>
      <c r="D442" s="166"/>
      <c r="E442" s="166"/>
      <c r="F442" s="167"/>
      <c r="G442" s="167"/>
      <c r="H442" s="167"/>
      <c r="I442" s="168"/>
      <c r="J442" s="168"/>
      <c r="K442" s="168"/>
      <c r="M442" s="61"/>
      <c r="N442" s="169" t="s">
        <v>11</v>
      </c>
      <c r="O442" s="169"/>
      <c r="P442" s="169"/>
      <c r="Q442" s="169"/>
      <c r="R442" s="169"/>
      <c r="DL442" s="36">
        <f>A442</f>
        <v>0</v>
      </c>
      <c r="DM442" s="35"/>
      <c r="DN442" s="35"/>
      <c r="DO442" s="35"/>
      <c r="DP442" s="35"/>
      <c r="DQ442" s="152">
        <f>I442</f>
        <v>0</v>
      </c>
      <c r="DR442" s="152"/>
      <c r="DS442" s="152"/>
      <c r="DT442" s="153"/>
    </row>
    <row r="443" spans="1:124" ht="23.1" customHeight="1" thickBot="1" x14ac:dyDescent="0.3">
      <c r="A443" s="69"/>
      <c r="B443" s="170"/>
      <c r="C443" s="171"/>
      <c r="D443" s="170"/>
      <c r="E443" s="171"/>
      <c r="F443" s="170"/>
      <c r="G443" s="171"/>
      <c r="H443" s="170"/>
      <c r="I443" s="171"/>
      <c r="J443" s="170"/>
      <c r="K443" s="171"/>
      <c r="M443" s="62" t="s">
        <v>0</v>
      </c>
      <c r="N443" s="53" t="s">
        <v>6</v>
      </c>
      <c r="O443" s="53" t="s">
        <v>7</v>
      </c>
      <c r="P443" s="53" t="s">
        <v>8</v>
      </c>
      <c r="Q443" s="53" t="s">
        <v>9</v>
      </c>
      <c r="R443" s="54" t="s">
        <v>10</v>
      </c>
      <c r="DL443" s="38" t="s">
        <v>14</v>
      </c>
      <c r="DM443" s="26">
        <v>8</v>
      </c>
      <c r="DN443" s="25">
        <v>9</v>
      </c>
      <c r="DO443" s="25">
        <v>10</v>
      </c>
      <c r="DP443" s="25">
        <v>11</v>
      </c>
      <c r="DQ443" s="25">
        <v>13</v>
      </c>
      <c r="DR443" s="25">
        <v>14</v>
      </c>
      <c r="DS443" s="25">
        <v>15</v>
      </c>
      <c r="DT443" s="27">
        <v>16</v>
      </c>
    </row>
    <row r="444" spans="1:124" ht="23.1" customHeight="1" thickBot="1" x14ac:dyDescent="0.3">
      <c r="A444" s="78"/>
      <c r="B444" s="14"/>
      <c r="C444" s="15"/>
      <c r="D444" s="14"/>
      <c r="E444" s="15"/>
      <c r="F444" s="14"/>
      <c r="G444" s="15"/>
      <c r="H444" s="14"/>
      <c r="I444" s="15"/>
      <c r="J444" s="14"/>
      <c r="K444" s="15"/>
      <c r="M444" s="63">
        <f t="shared" ref="M444:M451" si="154">A444</f>
        <v>0</v>
      </c>
      <c r="N444" s="55" t="str">
        <f>IF(DM444=0,"BOŞ",IF(DM444=1,"DERS",IF(DM444&gt;1,"ÇAKIŞMA")))</f>
        <v>BOŞ</v>
      </c>
      <c r="O444" s="55" t="str">
        <f>IF(DM445=0,"BOŞ",IF(DM445=1,"DERS",IF(DM445&gt;1,"ÇAKIŞMA")))</f>
        <v>BOŞ</v>
      </c>
      <c r="P444" s="55" t="str">
        <f>IF(DM446=0,"BOŞ",IF(DM446=1,"DERS",IF(DM446&gt;1,"ÇAKIŞMA")))</f>
        <v>BOŞ</v>
      </c>
      <c r="Q444" s="55" t="str">
        <f>IF(DM447=0,"BOŞ",IF(DM447=1,"DERS",IF(DM447&gt;1,"ÇAKIŞMA")))</f>
        <v>BOŞ</v>
      </c>
      <c r="R444" s="56" t="str">
        <f>IF(DM448=0,"BOŞ",IF(DM448=1,"DERS",IF(DM448&gt;1,"ÇAKIŞMA")))</f>
        <v>BOŞ</v>
      </c>
      <c r="DL444" s="39" t="s">
        <v>13</v>
      </c>
      <c r="DM444" s="28">
        <f>IFERROR(VLOOKUP(C444,$T$3:$AH$60,2,0),0)</f>
        <v>0</v>
      </c>
      <c r="DN444" s="28">
        <f>IFERROR(VLOOKUP(C445,$T$3:$AH$60,3,0),0)</f>
        <v>0</v>
      </c>
      <c r="DO444" s="28">
        <f>IFERROR(VLOOKUP(C446,$T$3:$AH$60,4,0),0)</f>
        <v>0</v>
      </c>
      <c r="DP444" s="28">
        <f>IFERROR(VLOOKUP(C447,$T$3:$AH$60,5,0),0)</f>
        <v>0</v>
      </c>
      <c r="DQ444" s="28">
        <f>IFERROR(VLOOKUP(C448,$T$3:$AH$60,6,0),0)</f>
        <v>0</v>
      </c>
      <c r="DR444" s="28">
        <f>IFERROR(VLOOKUP(C449,$T$3:$AH$60,7,0),0)</f>
        <v>0</v>
      </c>
      <c r="DS444" s="28">
        <f>IFERROR(VLOOKUP(C450,$T$3:$AH$60,8,0),0)</f>
        <v>0</v>
      </c>
      <c r="DT444" s="37">
        <f>IFERROR(VLOOKUP(C451,$T$3:$AH$60,9,0),0)</f>
        <v>0</v>
      </c>
    </row>
    <row r="445" spans="1:124" ht="23.1" customHeight="1" thickBot="1" x14ac:dyDescent="0.3">
      <c r="A445" s="78"/>
      <c r="B445" s="14"/>
      <c r="C445" s="15"/>
      <c r="D445" s="14"/>
      <c r="E445" s="15"/>
      <c r="F445" s="14"/>
      <c r="G445" s="15"/>
      <c r="H445" s="14"/>
      <c r="I445" s="15"/>
      <c r="J445" s="14"/>
      <c r="K445" s="15"/>
      <c r="M445" s="63">
        <f t="shared" si="154"/>
        <v>0</v>
      </c>
      <c r="N445" s="55" t="str">
        <f>IF(DN444=0,"BOŞ",IF(DN444=1,"DERS",IF(DN444&gt;1,"ÇAKIŞMA")))</f>
        <v>BOŞ</v>
      </c>
      <c r="O445" s="55" t="str">
        <f>IF(DN445=0,"BOŞ",IF(DN445=1,"DERS",IF(DN445&gt;1,"ÇAKIŞMA")))</f>
        <v>BOŞ</v>
      </c>
      <c r="P445" s="55" t="str">
        <f>IF(DN446=0,"BOŞ",IF(DN446=1,"DERS",IF(DN446&gt;1,"ÇAKIŞMA")))</f>
        <v>BOŞ</v>
      </c>
      <c r="Q445" s="55" t="str">
        <f>IF(DN447=0,"BOŞ",IF(DN447=1,"DERS",IF(DN447&gt;1,"ÇAKIŞMA")))</f>
        <v>BOŞ</v>
      </c>
      <c r="R445" s="56" t="str">
        <f>IF(DN448=0,"BOŞ",IF(DN448=1,"DERS",IF(DN448&gt;1,"ÇAKIŞMA")))</f>
        <v>BOŞ</v>
      </c>
      <c r="DL445" s="39" t="s">
        <v>7</v>
      </c>
      <c r="DM445" s="28">
        <f>IFERROR(VLOOKUP(E444,$AJ$3:$AX$60,2,0),0)</f>
        <v>0</v>
      </c>
      <c r="DN445" s="28">
        <f>IFERROR(VLOOKUP(E445,$AJ$3:$AX$60,3,0),0)</f>
        <v>0</v>
      </c>
      <c r="DO445" s="28">
        <f>IFERROR(VLOOKUP(E446,$AJ$3:$AX$60,4,0),0)</f>
        <v>0</v>
      </c>
      <c r="DP445" s="28">
        <f>IFERROR(VLOOKUP(E447,$AJ$3:$AX$60,5,0),0)</f>
        <v>0</v>
      </c>
      <c r="DQ445" s="28">
        <f>IFERROR(VLOOKUP(E448,$AJ$3:$AX$60,6,0),0)</f>
        <v>0</v>
      </c>
      <c r="DR445" s="28">
        <f>IFERROR(VLOOKUP(E449,$AJ$3:$AX$60,7,0),0)</f>
        <v>0</v>
      </c>
      <c r="DS445" s="28">
        <f>IFERROR(VLOOKUP(E450,$AJ$3:$AX$60,8,0),0)</f>
        <v>0</v>
      </c>
      <c r="DT445" s="37">
        <f>IFERROR(VLOOKUP(E451,$AJ$3:$AX$60,9,0),0)</f>
        <v>0</v>
      </c>
    </row>
    <row r="446" spans="1:124" ht="23.1" customHeight="1" thickBot="1" x14ac:dyDescent="0.3">
      <c r="A446" s="78"/>
      <c r="B446" s="14"/>
      <c r="C446" s="15"/>
      <c r="D446" s="14"/>
      <c r="E446" s="15"/>
      <c r="F446" s="14"/>
      <c r="G446" s="15"/>
      <c r="H446" s="14"/>
      <c r="I446" s="15"/>
      <c r="J446" s="14"/>
      <c r="K446" s="15"/>
      <c r="M446" s="63">
        <f t="shared" si="154"/>
        <v>0</v>
      </c>
      <c r="N446" s="55" t="str">
        <f>IF(DO444=0,"BOŞ",IF(DO444=1,"DERS",IF(DO444&gt;1,"ÇAKIŞMA")))</f>
        <v>BOŞ</v>
      </c>
      <c r="O446" s="55" t="str">
        <f>IF(DO445=0,"BOŞ",IF(DO445=1,"DERS",IF(DO445&gt;1,"ÇAKIŞMA")))</f>
        <v>BOŞ</v>
      </c>
      <c r="P446" s="55" t="str">
        <f>IF(DO446=0,"BOŞ",IF(DO446=1,"DERS",IF(DO446&gt;1,"ÇAKIŞMA")))</f>
        <v>BOŞ</v>
      </c>
      <c r="Q446" s="55" t="str">
        <f>IF(DO447=0,"BOŞ",IF(DO447=1,"DERS",IF(DO447&gt;1,"ÇAKIŞMA")))</f>
        <v>BOŞ</v>
      </c>
      <c r="R446" s="56" t="str">
        <f>IF(DO448=0,"BOŞ",IF(DO448=1,"DERS",IF(DO448&gt;1,"ÇAKIŞMA")))</f>
        <v>BOŞ</v>
      </c>
      <c r="DL446" s="39" t="s">
        <v>8</v>
      </c>
      <c r="DM446" s="28">
        <f>IFERROR(VLOOKUP(G444,$AZ$3:$BN$60,2,0),0)</f>
        <v>0</v>
      </c>
      <c r="DN446" s="29">
        <f>IFERROR(VLOOKUP(G445,$AZ$3:$BN$60,3,0),0)</f>
        <v>0</v>
      </c>
      <c r="DO446" s="29">
        <f>IFERROR(VLOOKUP(G446,$AZ$3:$BN$60,4,0),0)</f>
        <v>0</v>
      </c>
      <c r="DP446" s="29">
        <f>IFERROR(VLOOKUP(G447,$AZ$3:$BN$60,5,0),0)</f>
        <v>0</v>
      </c>
      <c r="DQ446" s="29">
        <f>IFERROR(VLOOKUP(G448,$AZ$3:$BN$60,6,0),0)</f>
        <v>0</v>
      </c>
      <c r="DR446" s="29">
        <f>IFERROR(VLOOKUP(G449,$AZ$3:$BN$60,7,0),0)</f>
        <v>0</v>
      </c>
      <c r="DS446" s="29">
        <f>IFERROR(VLOOKUP(G450,$AZ$3:$BN$60,8,0),0)</f>
        <v>0</v>
      </c>
      <c r="DT446" s="33">
        <f>IFERROR(VLOOKUP(G451,$AZ$3:$BN$60,9,0),0)</f>
        <v>0</v>
      </c>
    </row>
    <row r="447" spans="1:124" ht="23.1" customHeight="1" thickBot="1" x14ac:dyDescent="0.3">
      <c r="A447" s="78"/>
      <c r="B447" s="14"/>
      <c r="C447" s="15"/>
      <c r="D447" s="14"/>
      <c r="E447" s="15"/>
      <c r="F447" s="14"/>
      <c r="G447" s="15"/>
      <c r="H447" s="14"/>
      <c r="I447" s="15"/>
      <c r="J447" s="14"/>
      <c r="K447" s="15"/>
      <c r="M447" s="63">
        <f t="shared" si="154"/>
        <v>0</v>
      </c>
      <c r="N447" s="55" t="str">
        <f>IF(DP444=0,"BOŞ",IF(DP444=1,"DERS",IF(DP444&gt;1,"ÇAKIŞMA")))</f>
        <v>BOŞ</v>
      </c>
      <c r="O447" s="55" t="str">
        <f>IF(DP445=0,"BOŞ",IF(DP445=1,"DERS",IF(DP445&gt;1,"ÇAKIŞMA")))</f>
        <v>BOŞ</v>
      </c>
      <c r="P447" s="55" t="str">
        <f>IF(DP446=0,"BOŞ",IF(DP446=1,"DERS",IF(DP446&gt;1,"ÇAKIŞMA")))</f>
        <v>BOŞ</v>
      </c>
      <c r="Q447" s="55" t="str">
        <f>IF(DP447=0,"BOŞ",IF(DP447=1,"DERS",IF(DP447&gt;1,"ÇAKIŞMA")))</f>
        <v>BOŞ</v>
      </c>
      <c r="R447" s="56" t="str">
        <f>IF(DP448=0,"BOŞ",IF(DP448=1,"DERS",IF(DP448&gt;1,"ÇAKIŞMA")))</f>
        <v>BOŞ</v>
      </c>
      <c r="DL447" s="39" t="s">
        <v>9</v>
      </c>
      <c r="DM447" s="28">
        <f>IFERROR(VLOOKUP(I444,$BP$3:$CD$60,2,0),0)</f>
        <v>0</v>
      </c>
      <c r="DN447" s="29">
        <f>IFERROR(VLOOKUP(I445,$BP$3:$CD$60,3,0),0)</f>
        <v>0</v>
      </c>
      <c r="DO447" s="29">
        <f>IFERROR(VLOOKUP(I446,$BP$3:$CD$60,4,0),0)</f>
        <v>0</v>
      </c>
      <c r="DP447" s="29">
        <f>IFERROR(VLOOKUP(I447,$BP$3:$CD$60,5,0),0)</f>
        <v>0</v>
      </c>
      <c r="DQ447" s="29">
        <f>IFERROR(VLOOKUP(I448,$BP$3:$CD$60,6,0),0)</f>
        <v>0</v>
      </c>
      <c r="DR447" s="29">
        <f>IFERROR(VLOOKUP(I449,$BP$3:$CD$60,7,0),0)</f>
        <v>0</v>
      </c>
      <c r="DS447" s="29">
        <f>IFERROR(VLOOKUP(I450,$BP$3:$CD$60,8,0),0)</f>
        <v>0</v>
      </c>
      <c r="DT447" s="33">
        <f>IFERROR(VLOOKUP(I451,$BP$3:$CD$60,9,0),0)</f>
        <v>0</v>
      </c>
    </row>
    <row r="448" spans="1:124" ht="23.1" customHeight="1" thickBot="1" x14ac:dyDescent="0.3">
      <c r="A448" s="78"/>
      <c r="B448" s="14"/>
      <c r="C448" s="15"/>
      <c r="D448" s="14"/>
      <c r="E448" s="15"/>
      <c r="F448" s="14"/>
      <c r="G448" s="15"/>
      <c r="H448" s="14"/>
      <c r="I448" s="15"/>
      <c r="J448" s="14"/>
      <c r="K448" s="15"/>
      <c r="M448" s="63">
        <f t="shared" si="154"/>
        <v>0</v>
      </c>
      <c r="N448" s="55" t="str">
        <f>IF(DQ444=0,"BOŞ",IF(DQ444=1,"DERS",IF(DQ444&gt;1,"ÇAKIŞMA")))</f>
        <v>BOŞ</v>
      </c>
      <c r="O448" s="55" t="str">
        <f>IF(DQ445=0,"BOŞ",IF(DQ445=1,"DERS",IF(DQ445&gt;1,"ÇAKIŞMA")))</f>
        <v>BOŞ</v>
      </c>
      <c r="P448" s="55" t="str">
        <f>IF(DQ446=0,"BOŞ",IF(DQ446=1,"DERS",IF(DQ446&gt;1,"ÇAKIŞMA")))</f>
        <v>BOŞ</v>
      </c>
      <c r="Q448" s="55" t="str">
        <f>IF(DQ447=0,"BOŞ",IF(DQ447=1,"DERS",IF(DQ447&gt;1,"ÇAKIŞMA")))</f>
        <v>BOŞ</v>
      </c>
      <c r="R448" s="56" t="str">
        <f>IF(DQ448=0,"BOŞ",IF(DQ448=1,"DERS",IF(DQ448&gt;1,"ÇAKIŞMA")))</f>
        <v>BOŞ</v>
      </c>
      <c r="DL448" s="40" t="s">
        <v>10</v>
      </c>
      <c r="DM448" s="30">
        <f>IFERROR(VLOOKUP(K444,$CF$3:$CT$60,2,0),0)</f>
        <v>0</v>
      </c>
      <c r="DN448" s="31">
        <f>IFERROR(VLOOKUP(K445,$CF$3:$CT$60,3,0),0)</f>
        <v>0</v>
      </c>
      <c r="DO448" s="31">
        <f>IFERROR(VLOOKUP(K446,$CF$3:$CT$60,4,0),0)</f>
        <v>0</v>
      </c>
      <c r="DP448" s="31">
        <f>IFERROR(VLOOKUP(K447,$CF$3:$CT$60,5,0),0)</f>
        <v>0</v>
      </c>
      <c r="DQ448" s="31">
        <f>IFERROR(VLOOKUP(K448,$CF$3:$CT$60,6,0),0)</f>
        <v>0</v>
      </c>
      <c r="DR448" s="31">
        <f>IFERROR(VLOOKUP(K449,$CF$3:$CT$60,7,0),0)</f>
        <v>0</v>
      </c>
      <c r="DS448" s="31">
        <f>IFERROR(VLOOKUP(K450,$CF$3:$CT$60,8,0),0)</f>
        <v>0</v>
      </c>
      <c r="DT448" s="34">
        <f>IFERROR(VLOOKUP(K451,$CF$3:$CT$60,9,0),0)</f>
        <v>0</v>
      </c>
    </row>
    <row r="449" spans="1:124" ht="23.1" customHeight="1" thickBot="1" x14ac:dyDescent="0.3">
      <c r="A449" s="78"/>
      <c r="B449" s="14"/>
      <c r="C449" s="15"/>
      <c r="D449" s="14"/>
      <c r="E449" s="15"/>
      <c r="F449" s="14"/>
      <c r="G449" s="15"/>
      <c r="H449" s="14"/>
      <c r="I449" s="15"/>
      <c r="J449" s="14"/>
      <c r="K449" s="15"/>
      <c r="M449" s="63">
        <f t="shared" si="154"/>
        <v>0</v>
      </c>
      <c r="N449" s="55" t="str">
        <f>IF(DR444=0,"BOŞ",IF(DR444=1,"DERS",IF(DR444&gt;1,"ÇAKIŞMA")))</f>
        <v>BOŞ</v>
      </c>
      <c r="O449" s="55" t="str">
        <f>IF(DR445=0,"BOŞ",IF(DR445=1,"DERS",IF(DR445&gt;1,"ÇAKIŞMA")))</f>
        <v>BOŞ</v>
      </c>
      <c r="P449" s="55" t="str">
        <f>IF(DR446=0,"BOŞ",IF(DR446=1,"DERS",IF(DR446&gt;1,"ÇAKIŞMA")))</f>
        <v>BOŞ</v>
      </c>
      <c r="Q449" s="55" t="str">
        <f>IF(DR447=0,"BOŞ",IF(DR447=1,"DERS",IF(DR447&gt;1,"ÇAKIŞMA")))</f>
        <v>BOŞ</v>
      </c>
      <c r="R449" s="56" t="str">
        <f>IF(DR448=0,"BOŞ",IF(DR448=1,"DERS",IF(DR448&gt;1,"ÇAKIŞMA")))</f>
        <v>BOŞ</v>
      </c>
    </row>
    <row r="450" spans="1:124" ht="23.1" customHeight="1" thickBot="1" x14ac:dyDescent="0.3">
      <c r="A450" s="78"/>
      <c r="B450" s="14"/>
      <c r="C450" s="15"/>
      <c r="D450" s="14"/>
      <c r="E450" s="15"/>
      <c r="F450" s="14"/>
      <c r="G450" s="15"/>
      <c r="H450" s="14"/>
      <c r="I450" s="15"/>
      <c r="J450" s="14"/>
      <c r="K450" s="15"/>
      <c r="M450" s="63">
        <f t="shared" si="154"/>
        <v>0</v>
      </c>
      <c r="N450" s="55" t="str">
        <f>IF(DS444=0,"BOŞ",IF(DS444=1,"DERS",IF(DS444&gt;1,"ÇAKIŞMA")))</f>
        <v>BOŞ</v>
      </c>
      <c r="O450" s="55" t="str">
        <f>IF(DS445=0,"BOŞ",IF(DS445=1,"DERS",IF(DS445&gt;1,"ÇAKIŞMA")))</f>
        <v>BOŞ</v>
      </c>
      <c r="P450" s="55" t="str">
        <f>IF(DS446=0,"BOŞ",IF(DS446=1,"DERS",IF(DS446&gt;1,"ÇAKIŞMA")))</f>
        <v>BOŞ</v>
      </c>
      <c r="Q450" s="55" t="str">
        <f>IF(DS447=0,"BOŞ",IF(DS447=1,"DERS",IF(DS447&gt;1,"ÇAKIŞMA")))</f>
        <v>BOŞ</v>
      </c>
      <c r="R450" s="56" t="str">
        <f>IF(DS448=0,"BOŞ",IF(DS448=1,"DERS",IF(DS448&gt;1,"ÇAKIŞMA")))</f>
        <v>BOŞ</v>
      </c>
    </row>
    <row r="451" spans="1:124" ht="23.1" customHeight="1" thickBot="1" x14ac:dyDescent="0.3">
      <c r="A451" s="70"/>
      <c r="B451" s="16"/>
      <c r="C451" s="17"/>
      <c r="D451" s="16"/>
      <c r="E451" s="17"/>
      <c r="F451" s="16"/>
      <c r="G451" s="17"/>
      <c r="H451" s="16"/>
      <c r="I451" s="17"/>
      <c r="J451" s="16"/>
      <c r="K451" s="17"/>
      <c r="M451" s="83">
        <f t="shared" si="154"/>
        <v>0</v>
      </c>
      <c r="N451" s="57" t="str">
        <f>IF(DT444=0,"BOŞ",IF(DT444=1,"DERS",IF(DT444&gt;1,"ÇAKIŞMA")))</f>
        <v>BOŞ</v>
      </c>
      <c r="O451" s="57" t="str">
        <f>IF(DT445=0,"BOŞ",IF(DT445=1,"DERS",IF(DT445&gt;1,"ÇAKIŞMA")))</f>
        <v>BOŞ</v>
      </c>
      <c r="P451" s="57" t="str">
        <f>IF(DT446=0,"BOŞ",IF(DT446=1,"DERS",IF(DT446&gt;1,"ÇAKIŞMA")))</f>
        <v>BOŞ</v>
      </c>
      <c r="Q451" s="57" t="str">
        <f>IF(DT447=0,"BOŞ",IF(DT447=1,"DERS",IF(DT447&gt;1,"ÇAKIŞMA")))</f>
        <v>BOŞ</v>
      </c>
      <c r="R451" s="58" t="str">
        <f>IF(DT448=0,"BOŞ",IF(DT448=1,"DERS",IF(DT448&gt;1,"ÇAKIŞMA")))</f>
        <v>BOŞ</v>
      </c>
    </row>
    <row r="452" spans="1:124" ht="23.1" customHeight="1" thickBot="1" x14ac:dyDescent="0.3">
      <c r="A452" s="68"/>
      <c r="B452" s="79"/>
      <c r="C452" s="68"/>
      <c r="D452" s="79"/>
      <c r="E452" s="68"/>
      <c r="F452" s="79"/>
      <c r="G452" s="68"/>
      <c r="H452" s="79"/>
      <c r="I452" s="68"/>
      <c r="J452" s="79"/>
      <c r="K452" s="68"/>
      <c r="M452" s="97"/>
      <c r="N452" s="99"/>
      <c r="O452" s="99"/>
      <c r="P452" s="99"/>
      <c r="Q452" s="99"/>
      <c r="R452" s="99"/>
    </row>
    <row r="453" spans="1:124" ht="23.1" customHeight="1" thickBot="1" x14ac:dyDescent="0.3">
      <c r="A453" s="166"/>
      <c r="B453" s="166"/>
      <c r="C453" s="166"/>
      <c r="D453" s="166"/>
      <c r="E453" s="166"/>
      <c r="F453" s="167"/>
      <c r="G453" s="167"/>
      <c r="H453" s="167"/>
      <c r="I453" s="168"/>
      <c r="J453" s="168"/>
      <c r="K453" s="168"/>
      <c r="M453" s="61"/>
      <c r="N453" s="169" t="s">
        <v>11</v>
      </c>
      <c r="O453" s="169"/>
      <c r="P453" s="169"/>
      <c r="Q453" s="169"/>
      <c r="R453" s="169"/>
      <c r="DL453" s="36">
        <f>A453</f>
        <v>0</v>
      </c>
      <c r="DM453" s="35"/>
      <c r="DN453" s="35"/>
      <c r="DO453" s="35"/>
      <c r="DP453" s="35"/>
      <c r="DQ453" s="152">
        <f>I453</f>
        <v>0</v>
      </c>
      <c r="DR453" s="152"/>
      <c r="DS453" s="152"/>
      <c r="DT453" s="153"/>
    </row>
    <row r="454" spans="1:124" ht="23.1" customHeight="1" thickBot="1" x14ac:dyDescent="0.3">
      <c r="A454" s="69"/>
      <c r="B454" s="170"/>
      <c r="C454" s="171"/>
      <c r="D454" s="170"/>
      <c r="E454" s="171"/>
      <c r="F454" s="170"/>
      <c r="G454" s="171"/>
      <c r="H454" s="170"/>
      <c r="I454" s="171"/>
      <c r="J454" s="170"/>
      <c r="K454" s="171"/>
      <c r="M454" s="62" t="s">
        <v>0</v>
      </c>
      <c r="N454" s="53" t="s">
        <v>6</v>
      </c>
      <c r="O454" s="53" t="s">
        <v>7</v>
      </c>
      <c r="P454" s="53" t="s">
        <v>8</v>
      </c>
      <c r="Q454" s="53" t="s">
        <v>9</v>
      </c>
      <c r="R454" s="54" t="s">
        <v>10</v>
      </c>
      <c r="DL454" s="38" t="s">
        <v>14</v>
      </c>
      <c r="DM454" s="26">
        <v>8</v>
      </c>
      <c r="DN454" s="25">
        <v>9</v>
      </c>
      <c r="DO454" s="25">
        <v>10</v>
      </c>
      <c r="DP454" s="25">
        <v>11</v>
      </c>
      <c r="DQ454" s="25">
        <v>13</v>
      </c>
      <c r="DR454" s="25">
        <v>14</v>
      </c>
      <c r="DS454" s="25">
        <v>15</v>
      </c>
      <c r="DT454" s="27">
        <v>16</v>
      </c>
    </row>
    <row r="455" spans="1:124" ht="23.1" customHeight="1" thickBot="1" x14ac:dyDescent="0.3">
      <c r="A455" s="78"/>
      <c r="B455" s="14"/>
      <c r="C455" s="15"/>
      <c r="D455" s="14"/>
      <c r="E455" s="15"/>
      <c r="F455" s="14"/>
      <c r="G455" s="15"/>
      <c r="H455" s="14"/>
      <c r="I455" s="15"/>
      <c r="J455" s="14"/>
      <c r="K455" s="15"/>
      <c r="M455" s="63">
        <f t="shared" ref="M455:M462" si="155">A455</f>
        <v>0</v>
      </c>
      <c r="N455" s="55" t="str">
        <f>IF(DM455=0,"BOŞ",IF(DM455=1,"DERS",IF(DM455&gt;1,"ÇAKIŞMA")))</f>
        <v>BOŞ</v>
      </c>
      <c r="O455" s="55" t="str">
        <f>IF(DM456=0,"BOŞ",IF(DM456=1,"DERS",IF(DM456&gt;1,"ÇAKIŞMA")))</f>
        <v>BOŞ</v>
      </c>
      <c r="P455" s="55" t="str">
        <f>IF(DM457=0,"BOŞ",IF(DM457=1,"DERS",IF(DM457&gt;1,"ÇAKIŞMA")))</f>
        <v>BOŞ</v>
      </c>
      <c r="Q455" s="55" t="str">
        <f>IF(DM458=0,"BOŞ",IF(DM458=1,"DERS",IF(DM458&gt;1,"ÇAKIŞMA")))</f>
        <v>BOŞ</v>
      </c>
      <c r="R455" s="56" t="str">
        <f>IF(DM459=0,"BOŞ",IF(DM459=1,"DERS",IF(DM459&gt;1,"ÇAKIŞMA")))</f>
        <v>BOŞ</v>
      </c>
      <c r="DL455" s="39" t="s">
        <v>13</v>
      </c>
      <c r="DM455" s="28">
        <f>IFERROR(VLOOKUP(C455,$T$3:$AH$60,2,0),0)</f>
        <v>0</v>
      </c>
      <c r="DN455" s="28">
        <f>IFERROR(VLOOKUP(C456,$T$3:$AH$60,3,0),0)</f>
        <v>0</v>
      </c>
      <c r="DO455" s="28">
        <f>IFERROR(VLOOKUP(C457,$T$3:$AH$60,4,0),0)</f>
        <v>0</v>
      </c>
      <c r="DP455" s="28">
        <f>IFERROR(VLOOKUP(C458,$T$3:$AH$60,5,0),0)</f>
        <v>0</v>
      </c>
      <c r="DQ455" s="28">
        <f>IFERROR(VLOOKUP(C459,$T$3:$AH$60,6,0),0)</f>
        <v>0</v>
      </c>
      <c r="DR455" s="28">
        <f>IFERROR(VLOOKUP(C460,$T$3:$AH$60,7,0),0)</f>
        <v>0</v>
      </c>
      <c r="DS455" s="28">
        <f>IFERROR(VLOOKUP(C461,$T$3:$AH$60,8,0),0)</f>
        <v>0</v>
      </c>
      <c r="DT455" s="37">
        <f>IFERROR(VLOOKUP(C462,$T$3:$AH$60,9,0),0)</f>
        <v>0</v>
      </c>
    </row>
    <row r="456" spans="1:124" ht="23.1" customHeight="1" thickBot="1" x14ac:dyDescent="0.3">
      <c r="A456" s="78"/>
      <c r="B456" s="14"/>
      <c r="C456" s="15"/>
      <c r="D456" s="14"/>
      <c r="E456" s="15"/>
      <c r="F456" s="14"/>
      <c r="G456" s="15"/>
      <c r="H456" s="14"/>
      <c r="I456" s="15"/>
      <c r="J456" s="14"/>
      <c r="K456" s="15"/>
      <c r="M456" s="63">
        <f t="shared" si="155"/>
        <v>0</v>
      </c>
      <c r="N456" s="55" t="str">
        <f>IF(DN455=0,"BOŞ",IF(DN455=1,"DERS",IF(DN455&gt;1,"ÇAKIŞMA")))</f>
        <v>BOŞ</v>
      </c>
      <c r="O456" s="55" t="str">
        <f>IF(DN456=0,"BOŞ",IF(DN456=1,"DERS",IF(DN456&gt;1,"ÇAKIŞMA")))</f>
        <v>BOŞ</v>
      </c>
      <c r="P456" s="55" t="str">
        <f>IF(DN457=0,"BOŞ",IF(DN457=1,"DERS",IF(DN457&gt;1,"ÇAKIŞMA")))</f>
        <v>BOŞ</v>
      </c>
      <c r="Q456" s="55" t="str">
        <f>IF(DN458=0,"BOŞ",IF(DN458=1,"DERS",IF(DN458&gt;1,"ÇAKIŞMA")))</f>
        <v>BOŞ</v>
      </c>
      <c r="R456" s="56" t="str">
        <f>IF(DN459=0,"BOŞ",IF(DN459=1,"DERS",IF(DN459&gt;1,"ÇAKIŞMA")))</f>
        <v>BOŞ</v>
      </c>
      <c r="DL456" s="39" t="s">
        <v>7</v>
      </c>
      <c r="DM456" s="28">
        <f>IFERROR(VLOOKUP(E455,$AJ$3:$AX$60,2,0),0)</f>
        <v>0</v>
      </c>
      <c r="DN456" s="28">
        <f>IFERROR(VLOOKUP(E456,$AJ$3:$AX$60,3,0),0)</f>
        <v>0</v>
      </c>
      <c r="DO456" s="28">
        <f>IFERROR(VLOOKUP(E457,$AJ$3:$AX$60,4,0),0)</f>
        <v>0</v>
      </c>
      <c r="DP456" s="28">
        <f>IFERROR(VLOOKUP(E458,$AJ$3:$AX$60,5,0),0)</f>
        <v>0</v>
      </c>
      <c r="DQ456" s="28">
        <f>IFERROR(VLOOKUP(E459,$AJ$3:$AX$60,6,0),0)</f>
        <v>0</v>
      </c>
      <c r="DR456" s="28">
        <f>IFERROR(VLOOKUP(E460,$AJ$3:$AX$60,7,0),0)</f>
        <v>0</v>
      </c>
      <c r="DS456" s="28">
        <f>IFERROR(VLOOKUP(E461,$AJ$3:$AX$60,8,0),0)</f>
        <v>0</v>
      </c>
      <c r="DT456" s="37">
        <f>IFERROR(VLOOKUP(E462,$AJ$3:$AX$60,9,0),0)</f>
        <v>0</v>
      </c>
    </row>
    <row r="457" spans="1:124" ht="23.1" customHeight="1" thickBot="1" x14ac:dyDescent="0.3">
      <c r="A457" s="78"/>
      <c r="B457" s="14"/>
      <c r="C457" s="15"/>
      <c r="D457" s="14"/>
      <c r="E457" s="15"/>
      <c r="F457" s="14"/>
      <c r="G457" s="15"/>
      <c r="H457" s="14"/>
      <c r="I457" s="15"/>
      <c r="J457" s="14"/>
      <c r="K457" s="15"/>
      <c r="M457" s="63">
        <f t="shared" si="155"/>
        <v>0</v>
      </c>
      <c r="N457" s="55" t="str">
        <f>IF(DO455=0,"BOŞ",IF(DO455=1,"DERS",IF(DO455&gt;1,"ÇAKIŞMA")))</f>
        <v>BOŞ</v>
      </c>
      <c r="O457" s="55" t="str">
        <f>IF(DO456=0,"BOŞ",IF(DO456=1,"DERS",IF(DO456&gt;1,"ÇAKIŞMA")))</f>
        <v>BOŞ</v>
      </c>
      <c r="P457" s="55" t="str">
        <f>IF(DO457=0,"BOŞ",IF(DO457=1,"DERS",IF(DO457&gt;1,"ÇAKIŞMA")))</f>
        <v>BOŞ</v>
      </c>
      <c r="Q457" s="55" t="str">
        <f>IF(DO458=0,"BOŞ",IF(DO458=1,"DERS",IF(DO458&gt;1,"ÇAKIŞMA")))</f>
        <v>BOŞ</v>
      </c>
      <c r="R457" s="56" t="str">
        <f>IF(DO459=0,"BOŞ",IF(DO459=1,"DERS",IF(DO459&gt;1,"ÇAKIŞMA")))</f>
        <v>BOŞ</v>
      </c>
      <c r="DL457" s="39" t="s">
        <v>8</v>
      </c>
      <c r="DM457" s="28">
        <f>IFERROR(VLOOKUP(G455,$AZ$3:$BN$60,2,0),0)</f>
        <v>0</v>
      </c>
      <c r="DN457" s="29">
        <f>IFERROR(VLOOKUP(G456,$AZ$3:$BN$60,3,0),0)</f>
        <v>0</v>
      </c>
      <c r="DO457" s="29">
        <f>IFERROR(VLOOKUP(G457,$AZ$3:$BN$60,4,0),0)</f>
        <v>0</v>
      </c>
      <c r="DP457" s="29">
        <f>IFERROR(VLOOKUP(G458,$AZ$3:$BN$60,5,0),0)</f>
        <v>0</v>
      </c>
      <c r="DQ457" s="29">
        <f>IFERROR(VLOOKUP(G459,$AZ$3:$BN$60,6,0),0)</f>
        <v>0</v>
      </c>
      <c r="DR457" s="29">
        <f>IFERROR(VLOOKUP(G460,$AZ$3:$BN$60,7,0),0)</f>
        <v>0</v>
      </c>
      <c r="DS457" s="29">
        <f>IFERROR(VLOOKUP(G461,$AZ$3:$BN$60,8,0),0)</f>
        <v>0</v>
      </c>
      <c r="DT457" s="33">
        <f>IFERROR(VLOOKUP(G462,$AZ$3:$BN$60,9,0),0)</f>
        <v>0</v>
      </c>
    </row>
    <row r="458" spans="1:124" ht="23.1" customHeight="1" thickBot="1" x14ac:dyDescent="0.3">
      <c r="A458" s="78"/>
      <c r="B458" s="14"/>
      <c r="C458" s="15"/>
      <c r="D458" s="14"/>
      <c r="E458" s="15"/>
      <c r="F458" s="14"/>
      <c r="G458" s="15"/>
      <c r="H458" s="14"/>
      <c r="I458" s="15"/>
      <c r="J458" s="14"/>
      <c r="K458" s="15"/>
      <c r="M458" s="63">
        <f t="shared" si="155"/>
        <v>0</v>
      </c>
      <c r="N458" s="55" t="str">
        <f>IF(DP455=0,"BOŞ",IF(DP455=1,"DERS",IF(DP455&gt;1,"ÇAKIŞMA")))</f>
        <v>BOŞ</v>
      </c>
      <c r="O458" s="55" t="str">
        <f>IF(DP456=0,"BOŞ",IF(DP456=1,"DERS",IF(DP456&gt;1,"ÇAKIŞMA")))</f>
        <v>BOŞ</v>
      </c>
      <c r="P458" s="55" t="str">
        <f>IF(DP457=0,"BOŞ",IF(DP457=1,"DERS",IF(DP457&gt;1,"ÇAKIŞMA")))</f>
        <v>BOŞ</v>
      </c>
      <c r="Q458" s="55" t="str">
        <f>IF(DP458=0,"BOŞ",IF(DP458=1,"DERS",IF(DP458&gt;1,"ÇAKIŞMA")))</f>
        <v>BOŞ</v>
      </c>
      <c r="R458" s="56" t="str">
        <f>IF(DP459=0,"BOŞ",IF(DP459=1,"DERS",IF(DP459&gt;1,"ÇAKIŞMA")))</f>
        <v>BOŞ</v>
      </c>
      <c r="DL458" s="39" t="s">
        <v>9</v>
      </c>
      <c r="DM458" s="28">
        <f>IFERROR(VLOOKUP(I455,$BP$3:$CD$60,2,0),0)</f>
        <v>0</v>
      </c>
      <c r="DN458" s="29">
        <f>IFERROR(VLOOKUP(I456,$BP$3:$CD$60,3,0),0)</f>
        <v>0</v>
      </c>
      <c r="DO458" s="29">
        <f>IFERROR(VLOOKUP(I457,$BP$3:$CD$60,4,0),0)</f>
        <v>0</v>
      </c>
      <c r="DP458" s="29">
        <f>IFERROR(VLOOKUP(I458,$BP$3:$CD$60,5,0),0)</f>
        <v>0</v>
      </c>
      <c r="DQ458" s="29">
        <f>IFERROR(VLOOKUP(I459,$BP$3:$CD$60,6,0),0)</f>
        <v>0</v>
      </c>
      <c r="DR458" s="29">
        <f>IFERROR(VLOOKUP(I460,$BP$3:$CD$60,7,0),0)</f>
        <v>0</v>
      </c>
      <c r="DS458" s="29">
        <f>IFERROR(VLOOKUP(I461,$BP$3:$CD$60,8,0),0)</f>
        <v>0</v>
      </c>
      <c r="DT458" s="33">
        <f>IFERROR(VLOOKUP(I462,$BP$3:$CD$60,9,0),0)</f>
        <v>0</v>
      </c>
    </row>
    <row r="459" spans="1:124" ht="23.1" customHeight="1" thickBot="1" x14ac:dyDescent="0.3">
      <c r="A459" s="78"/>
      <c r="B459" s="14"/>
      <c r="C459" s="15"/>
      <c r="D459" s="14"/>
      <c r="E459" s="15"/>
      <c r="F459" s="14"/>
      <c r="G459" s="15"/>
      <c r="H459" s="14"/>
      <c r="I459" s="15"/>
      <c r="J459" s="14"/>
      <c r="K459" s="15"/>
      <c r="M459" s="63">
        <f t="shared" si="155"/>
        <v>0</v>
      </c>
      <c r="N459" s="55" t="str">
        <f>IF(DQ455=0,"BOŞ",IF(DQ455=1,"DERS",IF(DQ455&gt;1,"ÇAKIŞMA")))</f>
        <v>BOŞ</v>
      </c>
      <c r="O459" s="55" t="str">
        <f>IF(DQ456=0,"BOŞ",IF(DQ456=1,"DERS",IF(DQ456&gt;1,"ÇAKIŞMA")))</f>
        <v>BOŞ</v>
      </c>
      <c r="P459" s="55" t="str">
        <f>IF(DQ457=0,"BOŞ",IF(DQ457=1,"DERS",IF(DQ457&gt;1,"ÇAKIŞMA")))</f>
        <v>BOŞ</v>
      </c>
      <c r="Q459" s="55" t="str">
        <f>IF(DQ458=0,"BOŞ",IF(DQ458=1,"DERS",IF(DQ458&gt;1,"ÇAKIŞMA")))</f>
        <v>BOŞ</v>
      </c>
      <c r="R459" s="56" t="str">
        <f>IF(DQ459=0,"BOŞ",IF(DQ459=1,"DERS",IF(DQ459&gt;1,"ÇAKIŞMA")))</f>
        <v>BOŞ</v>
      </c>
      <c r="DL459" s="40" t="s">
        <v>10</v>
      </c>
      <c r="DM459" s="30">
        <f>IFERROR(VLOOKUP(K455,$CF$3:$CT$60,2,0),0)</f>
        <v>0</v>
      </c>
      <c r="DN459" s="31">
        <f>IFERROR(VLOOKUP(K456,$CF$3:$CT$60,3,0),0)</f>
        <v>0</v>
      </c>
      <c r="DO459" s="31">
        <f>IFERROR(VLOOKUP(K457,$CF$3:$CT$60,4,0),0)</f>
        <v>0</v>
      </c>
      <c r="DP459" s="31">
        <f>IFERROR(VLOOKUP(K458,$CF$3:$CT$60,5,0),0)</f>
        <v>0</v>
      </c>
      <c r="DQ459" s="31">
        <f>IFERROR(VLOOKUP(K459,$CF$3:$CT$60,6,0),0)</f>
        <v>0</v>
      </c>
      <c r="DR459" s="31">
        <f>IFERROR(VLOOKUP(K460,$CF$3:$CT$60,7,0),0)</f>
        <v>0</v>
      </c>
      <c r="DS459" s="31">
        <f>IFERROR(VLOOKUP(K461,$CF$3:$CT$60,8,0),0)</f>
        <v>0</v>
      </c>
      <c r="DT459" s="34">
        <f>IFERROR(VLOOKUP(K462,$CF$3:$CT$60,9,0),0)</f>
        <v>0</v>
      </c>
    </row>
    <row r="460" spans="1:124" ht="23.1" customHeight="1" thickBot="1" x14ac:dyDescent="0.3">
      <c r="A460" s="78"/>
      <c r="B460" s="14"/>
      <c r="C460" s="15"/>
      <c r="D460" s="14"/>
      <c r="E460" s="15"/>
      <c r="F460" s="14"/>
      <c r="G460" s="15"/>
      <c r="H460" s="14"/>
      <c r="I460" s="15"/>
      <c r="J460" s="14"/>
      <c r="K460" s="15"/>
      <c r="M460" s="63">
        <f t="shared" si="155"/>
        <v>0</v>
      </c>
      <c r="N460" s="55" t="str">
        <f>IF(DR455=0,"BOŞ",IF(DR455=1,"DERS",IF(DR455&gt;1,"ÇAKIŞMA")))</f>
        <v>BOŞ</v>
      </c>
      <c r="O460" s="55" t="str">
        <f>IF(DR456=0,"BOŞ",IF(DR456=1,"DERS",IF(DR456&gt;1,"ÇAKIŞMA")))</f>
        <v>BOŞ</v>
      </c>
      <c r="P460" s="55" t="str">
        <f>IF(DR457=0,"BOŞ",IF(DR457=1,"DERS",IF(DR457&gt;1,"ÇAKIŞMA")))</f>
        <v>BOŞ</v>
      </c>
      <c r="Q460" s="55" t="str">
        <f>IF(DR458=0,"BOŞ",IF(DR458=1,"DERS",IF(DR458&gt;1,"ÇAKIŞMA")))</f>
        <v>BOŞ</v>
      </c>
      <c r="R460" s="56" t="str">
        <f>IF(DR459=0,"BOŞ",IF(DR459=1,"DERS",IF(DR459&gt;1,"ÇAKIŞMA")))</f>
        <v>BOŞ</v>
      </c>
    </row>
    <row r="461" spans="1:124" ht="23.1" customHeight="1" thickBot="1" x14ac:dyDescent="0.3">
      <c r="A461" s="78"/>
      <c r="B461" s="14"/>
      <c r="C461" s="15"/>
      <c r="D461" s="14"/>
      <c r="E461" s="15"/>
      <c r="F461" s="14"/>
      <c r="G461" s="15"/>
      <c r="H461" s="14"/>
      <c r="I461" s="15"/>
      <c r="J461" s="14"/>
      <c r="K461" s="15"/>
      <c r="M461" s="63">
        <f t="shared" si="155"/>
        <v>0</v>
      </c>
      <c r="N461" s="55" t="str">
        <f>IF(DS455=0,"BOŞ",IF(DS455=1,"DERS",IF(DS455&gt;1,"ÇAKIŞMA")))</f>
        <v>BOŞ</v>
      </c>
      <c r="O461" s="55" t="str">
        <f>IF(DS456=0,"BOŞ",IF(DS456=1,"DERS",IF(DS456&gt;1,"ÇAKIŞMA")))</f>
        <v>BOŞ</v>
      </c>
      <c r="P461" s="55" t="str">
        <f>IF(DS457=0,"BOŞ",IF(DS457=1,"DERS",IF(DS457&gt;1,"ÇAKIŞMA")))</f>
        <v>BOŞ</v>
      </c>
      <c r="Q461" s="55" t="str">
        <f>IF(DS458=0,"BOŞ",IF(DS458=1,"DERS",IF(DS458&gt;1,"ÇAKIŞMA")))</f>
        <v>BOŞ</v>
      </c>
      <c r="R461" s="56" t="str">
        <f>IF(DS459=0,"BOŞ",IF(DS459=1,"DERS",IF(DS459&gt;1,"ÇAKIŞMA")))</f>
        <v>BOŞ</v>
      </c>
    </row>
    <row r="462" spans="1:124" ht="23.1" customHeight="1" thickBot="1" x14ac:dyDescent="0.3">
      <c r="A462" s="70"/>
      <c r="B462" s="16"/>
      <c r="C462" s="17"/>
      <c r="D462" s="16"/>
      <c r="E462" s="17"/>
      <c r="F462" s="16"/>
      <c r="G462" s="17"/>
      <c r="H462" s="16"/>
      <c r="I462" s="17"/>
      <c r="J462" s="16"/>
      <c r="K462" s="17"/>
      <c r="M462" s="83">
        <f t="shared" si="155"/>
        <v>0</v>
      </c>
      <c r="N462" s="57" t="str">
        <f>IF(DT455=0,"BOŞ",IF(DT455=1,"DERS",IF(DT455&gt;1,"ÇAKIŞMA")))</f>
        <v>BOŞ</v>
      </c>
      <c r="O462" s="57" t="str">
        <f>IF(DT456=0,"BOŞ",IF(DT456=1,"DERS",IF(DT456&gt;1,"ÇAKIŞMA")))</f>
        <v>BOŞ</v>
      </c>
      <c r="P462" s="57" t="str">
        <f>IF(DT457=0,"BOŞ",IF(DT457=1,"DERS",IF(DT457&gt;1,"ÇAKIŞMA")))</f>
        <v>BOŞ</v>
      </c>
      <c r="Q462" s="57" t="str">
        <f>IF(DT458=0,"BOŞ",IF(DT458=1,"DERS",IF(DT458&gt;1,"ÇAKIŞMA")))</f>
        <v>BOŞ</v>
      </c>
      <c r="R462" s="58" t="str">
        <f>IF(DT459=0,"BOŞ",IF(DT459=1,"DERS",IF(DT459&gt;1,"ÇAKIŞMA")))</f>
        <v>BOŞ</v>
      </c>
    </row>
    <row r="463" spans="1:124" ht="23.1" customHeight="1" thickBot="1" x14ac:dyDescent="0.3">
      <c r="A463" s="68"/>
      <c r="B463" s="79"/>
      <c r="C463" s="68"/>
      <c r="D463" s="79"/>
      <c r="E463" s="68"/>
      <c r="F463" s="79"/>
      <c r="G463" s="68"/>
      <c r="H463" s="79"/>
      <c r="I463" s="68"/>
      <c r="J463" s="79"/>
      <c r="K463" s="68"/>
      <c r="M463" s="97"/>
      <c r="N463" s="99"/>
      <c r="O463" s="99"/>
      <c r="P463" s="99"/>
      <c r="Q463" s="99"/>
      <c r="R463" s="99"/>
    </row>
    <row r="464" spans="1:124" ht="23.1" customHeight="1" thickBot="1" x14ac:dyDescent="0.3">
      <c r="A464" s="160"/>
      <c r="B464" s="160"/>
      <c r="C464" s="160"/>
      <c r="D464" s="160"/>
      <c r="E464" s="160"/>
      <c r="F464" s="161"/>
      <c r="G464" s="161"/>
      <c r="H464" s="161"/>
      <c r="I464" s="162"/>
      <c r="J464" s="162"/>
      <c r="K464" s="162"/>
      <c r="M464" s="91"/>
      <c r="N464" s="163" t="s">
        <v>11</v>
      </c>
      <c r="O464" s="163"/>
      <c r="P464" s="163"/>
      <c r="Q464" s="163"/>
      <c r="R464" s="163"/>
      <c r="DL464" s="36">
        <f>A464</f>
        <v>0</v>
      </c>
      <c r="DM464" s="35"/>
      <c r="DN464" s="35"/>
      <c r="DO464" s="35"/>
      <c r="DP464" s="35"/>
      <c r="DQ464" s="152">
        <f>I464</f>
        <v>0</v>
      </c>
      <c r="DR464" s="152"/>
      <c r="DS464" s="152"/>
      <c r="DT464" s="153"/>
    </row>
    <row r="465" spans="1:124" ht="23.1" customHeight="1" thickBot="1" x14ac:dyDescent="0.3">
      <c r="A465" s="84"/>
      <c r="B465" s="164"/>
      <c r="C465" s="165"/>
      <c r="D465" s="164"/>
      <c r="E465" s="165"/>
      <c r="F465" s="164"/>
      <c r="G465" s="165"/>
      <c r="H465" s="164"/>
      <c r="I465" s="165"/>
      <c r="J465" s="164"/>
      <c r="K465" s="165"/>
      <c r="M465" s="92" t="s">
        <v>0</v>
      </c>
      <c r="N465" s="93" t="s">
        <v>6</v>
      </c>
      <c r="O465" s="93" t="s">
        <v>7</v>
      </c>
      <c r="P465" s="93" t="s">
        <v>8</v>
      </c>
      <c r="Q465" s="93" t="s">
        <v>9</v>
      </c>
      <c r="R465" s="94" t="s">
        <v>10</v>
      </c>
      <c r="DL465" s="38" t="s">
        <v>14</v>
      </c>
      <c r="DM465" s="26">
        <v>8</v>
      </c>
      <c r="DN465" s="25">
        <v>9</v>
      </c>
      <c r="DO465" s="25">
        <v>10</v>
      </c>
      <c r="DP465" s="25">
        <v>11</v>
      </c>
      <c r="DQ465" s="25">
        <v>13</v>
      </c>
      <c r="DR465" s="25">
        <v>14</v>
      </c>
      <c r="DS465" s="25">
        <v>15</v>
      </c>
      <c r="DT465" s="27">
        <v>16</v>
      </c>
    </row>
    <row r="466" spans="1:124" ht="23.1" customHeight="1" thickBot="1" x14ac:dyDescent="0.3">
      <c r="A466" s="85"/>
      <c r="B466" s="86"/>
      <c r="C466" s="87"/>
      <c r="D466" s="86"/>
      <c r="E466" s="87"/>
      <c r="F466" s="86"/>
      <c r="G466" s="87"/>
      <c r="H466" s="86"/>
      <c r="I466" s="87"/>
      <c r="J466" s="86"/>
      <c r="K466" s="87"/>
      <c r="M466" s="95">
        <f t="shared" ref="M466:M473" si="156">A466</f>
        <v>0</v>
      </c>
      <c r="N466" s="55" t="str">
        <f>IF(DM466=0,"BOŞ",IF(DM466=1,"DERS",IF(DM466&gt;1,"ÇAKIŞMA")))</f>
        <v>BOŞ</v>
      </c>
      <c r="O466" s="55" t="str">
        <f>IF(DM467=0,"BOŞ",IF(DM467=1,"DERS",IF(DM467&gt;1,"ÇAKIŞMA")))</f>
        <v>BOŞ</v>
      </c>
      <c r="P466" s="55" t="str">
        <f>IF(DM468=0,"BOŞ",IF(DM468=1,"DERS",IF(DM468&gt;1,"ÇAKIŞMA")))</f>
        <v>BOŞ</v>
      </c>
      <c r="Q466" s="55" t="str">
        <f>IF(DM469=0,"BOŞ",IF(DM469=1,"DERS",IF(DM469&gt;1,"ÇAKIŞMA")))</f>
        <v>BOŞ</v>
      </c>
      <c r="R466" s="56" t="str">
        <f>IF(DM470=0,"BOŞ",IF(DM470=1,"DERS",IF(DM470&gt;1,"ÇAKIŞMA")))</f>
        <v>BOŞ</v>
      </c>
      <c r="DL466" s="39" t="s">
        <v>13</v>
      </c>
      <c r="DM466" s="28">
        <f>IFERROR(VLOOKUP(C466,$T$3:$AH$60,2,0),0)</f>
        <v>0</v>
      </c>
      <c r="DN466" s="28">
        <f>IFERROR(VLOOKUP(C467,$T$3:$AH$60,3,0),0)</f>
        <v>0</v>
      </c>
      <c r="DO466" s="28">
        <f>IFERROR(VLOOKUP(C468,$T$3:$AH$60,4,0),0)</f>
        <v>0</v>
      </c>
      <c r="DP466" s="28">
        <f>IFERROR(VLOOKUP(C469,$T$3:$AH$60,5,0),0)</f>
        <v>0</v>
      </c>
      <c r="DQ466" s="28">
        <f>IFERROR(VLOOKUP(C470,$T$3:$AH$60,6,0),0)</f>
        <v>0</v>
      </c>
      <c r="DR466" s="28">
        <f>IFERROR(VLOOKUP(C471,$T$3:$AH$60,7,0),0)</f>
        <v>0</v>
      </c>
      <c r="DS466" s="28">
        <f>IFERROR(VLOOKUP(C472,$T$3:$AH$60,8,0),0)</f>
        <v>0</v>
      </c>
      <c r="DT466" s="37">
        <f>IFERROR(VLOOKUP(C473,$T$3:$AH$60,9,0),0)</f>
        <v>0</v>
      </c>
    </row>
    <row r="467" spans="1:124" ht="23.1" customHeight="1" thickBot="1" x14ac:dyDescent="0.3">
      <c r="A467" s="85"/>
      <c r="B467" s="86"/>
      <c r="C467" s="87"/>
      <c r="D467" s="86"/>
      <c r="E467" s="87"/>
      <c r="F467" s="86"/>
      <c r="G467" s="87"/>
      <c r="H467" s="86"/>
      <c r="I467" s="87"/>
      <c r="J467" s="86"/>
      <c r="K467" s="87"/>
      <c r="M467" s="95">
        <f t="shared" si="156"/>
        <v>0</v>
      </c>
      <c r="N467" s="55" t="str">
        <f>IF(DN466=0,"BOŞ",IF(DN466=1,"DERS",IF(DN466&gt;1,"ÇAKIŞMA")))</f>
        <v>BOŞ</v>
      </c>
      <c r="O467" s="55" t="str">
        <f>IF(DN467=0,"BOŞ",IF(DN467=1,"DERS",IF(DN467&gt;1,"ÇAKIŞMA")))</f>
        <v>BOŞ</v>
      </c>
      <c r="P467" s="55" t="str">
        <f>IF(DN468=0,"BOŞ",IF(DN468=1,"DERS",IF(DN468&gt;1,"ÇAKIŞMA")))</f>
        <v>BOŞ</v>
      </c>
      <c r="Q467" s="55" t="str">
        <f>IF(DN469=0,"BOŞ",IF(DN469=1,"DERS",IF(DN469&gt;1,"ÇAKIŞMA")))</f>
        <v>BOŞ</v>
      </c>
      <c r="R467" s="56" t="str">
        <f>IF(DN470=0,"BOŞ",IF(DN470=1,"DERS",IF(DN470&gt;1,"ÇAKIŞMA")))</f>
        <v>BOŞ</v>
      </c>
      <c r="DL467" s="39" t="s">
        <v>7</v>
      </c>
      <c r="DM467" s="28">
        <f>IFERROR(VLOOKUP(E466,$AJ$3:$AX$60,2,0),0)</f>
        <v>0</v>
      </c>
      <c r="DN467" s="28">
        <f>IFERROR(VLOOKUP(E467,$AJ$3:$AX$60,3,0),0)</f>
        <v>0</v>
      </c>
      <c r="DO467" s="28">
        <f>IFERROR(VLOOKUP(E468,$AJ$3:$AX$60,4,0),0)</f>
        <v>0</v>
      </c>
      <c r="DP467" s="28">
        <f>IFERROR(VLOOKUP(E469,$AJ$3:$AX$60,5,0),0)</f>
        <v>0</v>
      </c>
      <c r="DQ467" s="28">
        <f>IFERROR(VLOOKUP(E470,$AJ$3:$AX$60,6,0),0)</f>
        <v>0</v>
      </c>
      <c r="DR467" s="28">
        <f>IFERROR(VLOOKUP(E471,$AJ$3:$AX$60,7,0),0)</f>
        <v>0</v>
      </c>
      <c r="DS467" s="28">
        <f>IFERROR(VLOOKUP(E472,$AJ$3:$AX$60,8,0),0)</f>
        <v>0</v>
      </c>
      <c r="DT467" s="37">
        <f>IFERROR(VLOOKUP(E473,$AJ$3:$AX$60,9,0),0)</f>
        <v>0</v>
      </c>
    </row>
    <row r="468" spans="1:124" ht="23.1" customHeight="1" thickBot="1" x14ac:dyDescent="0.3">
      <c r="A468" s="85"/>
      <c r="B468" s="86"/>
      <c r="C468" s="87"/>
      <c r="D468" s="86"/>
      <c r="E468" s="87"/>
      <c r="F468" s="86"/>
      <c r="G468" s="87"/>
      <c r="H468" s="86"/>
      <c r="I468" s="87"/>
      <c r="J468" s="86"/>
      <c r="K468" s="87"/>
      <c r="M468" s="95">
        <f t="shared" si="156"/>
        <v>0</v>
      </c>
      <c r="N468" s="55" t="str">
        <f>IF(DO466=0,"BOŞ",IF(DO466=1,"DERS",IF(DO466&gt;1,"ÇAKIŞMA")))</f>
        <v>BOŞ</v>
      </c>
      <c r="O468" s="55" t="str">
        <f>IF(DO467=0,"BOŞ",IF(DO467=1,"DERS",IF(DO467&gt;1,"ÇAKIŞMA")))</f>
        <v>BOŞ</v>
      </c>
      <c r="P468" s="55" t="str">
        <f>IF(DO468=0,"BOŞ",IF(DO468=1,"DERS",IF(DO468&gt;1,"ÇAKIŞMA")))</f>
        <v>BOŞ</v>
      </c>
      <c r="Q468" s="55" t="str">
        <f>IF(DO469=0,"BOŞ",IF(DO469=1,"DERS",IF(DO469&gt;1,"ÇAKIŞMA")))</f>
        <v>BOŞ</v>
      </c>
      <c r="R468" s="56" t="str">
        <f>IF(DO470=0,"BOŞ",IF(DO470=1,"DERS",IF(DO470&gt;1,"ÇAKIŞMA")))</f>
        <v>BOŞ</v>
      </c>
      <c r="DL468" s="39" t="s">
        <v>8</v>
      </c>
      <c r="DM468" s="28">
        <f>IFERROR(VLOOKUP(G466,$AZ$3:$BN$60,2,0),0)</f>
        <v>0</v>
      </c>
      <c r="DN468" s="29">
        <f>IFERROR(VLOOKUP(G467,$AZ$3:$BN$60,3,0),0)</f>
        <v>0</v>
      </c>
      <c r="DO468" s="29">
        <f>IFERROR(VLOOKUP(G468,$AZ$3:$BN$60,4,0),0)</f>
        <v>0</v>
      </c>
      <c r="DP468" s="29">
        <f>IFERROR(VLOOKUP(G469,$AZ$3:$BN$60,5,0),0)</f>
        <v>0</v>
      </c>
      <c r="DQ468" s="29">
        <f>IFERROR(VLOOKUP(G470,$AZ$3:$BN$60,6,0),0)</f>
        <v>0</v>
      </c>
      <c r="DR468" s="29">
        <f>IFERROR(VLOOKUP(G471,$AZ$3:$BN$60,7,0),0)</f>
        <v>0</v>
      </c>
      <c r="DS468" s="29">
        <f>IFERROR(VLOOKUP(G472,$AZ$3:$BN$60,8,0),0)</f>
        <v>0</v>
      </c>
      <c r="DT468" s="33">
        <f>IFERROR(VLOOKUP(G473,$AZ$3:$BN$60,9,0),0)</f>
        <v>0</v>
      </c>
    </row>
    <row r="469" spans="1:124" ht="23.1" customHeight="1" thickBot="1" x14ac:dyDescent="0.3">
      <c r="A469" s="85"/>
      <c r="B469" s="86"/>
      <c r="C469" s="87"/>
      <c r="D469" s="86"/>
      <c r="E469" s="87"/>
      <c r="F469" s="86"/>
      <c r="G469" s="87"/>
      <c r="H469" s="86"/>
      <c r="I469" s="87"/>
      <c r="J469" s="86"/>
      <c r="K469" s="87"/>
      <c r="M469" s="95">
        <f t="shared" si="156"/>
        <v>0</v>
      </c>
      <c r="N469" s="55" t="str">
        <f>IF(DP466=0,"BOŞ",IF(DP466=1,"DERS",IF(DP466&gt;1,"ÇAKIŞMA")))</f>
        <v>BOŞ</v>
      </c>
      <c r="O469" s="55" t="str">
        <f>IF(DP467=0,"BOŞ",IF(DP467=1,"DERS",IF(DP467&gt;1,"ÇAKIŞMA")))</f>
        <v>BOŞ</v>
      </c>
      <c r="P469" s="55" t="str">
        <f>IF(DP468=0,"BOŞ",IF(DP468=1,"DERS",IF(DP468&gt;1,"ÇAKIŞMA")))</f>
        <v>BOŞ</v>
      </c>
      <c r="Q469" s="55" t="str">
        <f>IF(DP469=0,"BOŞ",IF(DP469=1,"DERS",IF(DP469&gt;1,"ÇAKIŞMA")))</f>
        <v>BOŞ</v>
      </c>
      <c r="R469" s="56" t="str">
        <f>IF(DP470=0,"BOŞ",IF(DP470=1,"DERS",IF(DP470&gt;1,"ÇAKIŞMA")))</f>
        <v>BOŞ</v>
      </c>
      <c r="DL469" s="39" t="s">
        <v>9</v>
      </c>
      <c r="DM469" s="28">
        <f>IFERROR(VLOOKUP(I466,$BP$3:$CD$60,2,0),0)</f>
        <v>0</v>
      </c>
      <c r="DN469" s="29">
        <f>IFERROR(VLOOKUP(I467,$BP$3:$CD$60,3,0),0)</f>
        <v>0</v>
      </c>
      <c r="DO469" s="29">
        <f>IFERROR(VLOOKUP(I468,$BP$3:$CD$60,4,0),0)</f>
        <v>0</v>
      </c>
      <c r="DP469" s="29">
        <f>IFERROR(VLOOKUP(I469,$BP$3:$CD$60,5,0),0)</f>
        <v>0</v>
      </c>
      <c r="DQ469" s="29">
        <f>IFERROR(VLOOKUP(I470,$BP$3:$CD$60,6,0),0)</f>
        <v>0</v>
      </c>
      <c r="DR469" s="29">
        <f>IFERROR(VLOOKUP(I471,$BP$3:$CD$60,7,0),0)</f>
        <v>0</v>
      </c>
      <c r="DS469" s="29">
        <f>IFERROR(VLOOKUP(I472,$BP$3:$CD$60,8,0),0)</f>
        <v>0</v>
      </c>
      <c r="DT469" s="33">
        <f>IFERROR(VLOOKUP(I473,$BP$3:$CD$60,9,0),0)</f>
        <v>0</v>
      </c>
    </row>
    <row r="470" spans="1:124" ht="23.1" customHeight="1" thickBot="1" x14ac:dyDescent="0.3">
      <c r="A470" s="85"/>
      <c r="B470" s="86"/>
      <c r="C470" s="87"/>
      <c r="D470" s="86"/>
      <c r="E470" s="87"/>
      <c r="F470" s="86"/>
      <c r="G470" s="87"/>
      <c r="H470" s="86"/>
      <c r="I470" s="87"/>
      <c r="J470" s="86"/>
      <c r="K470" s="87"/>
      <c r="M470" s="95">
        <f t="shared" si="156"/>
        <v>0</v>
      </c>
      <c r="N470" s="55" t="str">
        <f>IF(DQ466=0,"BOŞ",IF(DQ466=1,"DERS",IF(DQ466&gt;1,"ÇAKIŞMA")))</f>
        <v>BOŞ</v>
      </c>
      <c r="O470" s="55" t="str">
        <f>IF(DQ467=0,"BOŞ",IF(DQ467=1,"DERS",IF(DQ467&gt;1,"ÇAKIŞMA")))</f>
        <v>BOŞ</v>
      </c>
      <c r="P470" s="55" t="str">
        <f>IF(DQ468=0,"BOŞ",IF(DQ468=1,"DERS",IF(DQ468&gt;1,"ÇAKIŞMA")))</f>
        <v>BOŞ</v>
      </c>
      <c r="Q470" s="55" t="str">
        <f>IF(DQ469=0,"BOŞ",IF(DQ469=1,"DERS",IF(DQ469&gt;1,"ÇAKIŞMA")))</f>
        <v>BOŞ</v>
      </c>
      <c r="R470" s="56" t="str">
        <f>IF(DQ470=0,"BOŞ",IF(DQ470=1,"DERS",IF(DQ470&gt;1,"ÇAKIŞMA")))</f>
        <v>BOŞ</v>
      </c>
      <c r="DL470" s="40" t="s">
        <v>10</v>
      </c>
      <c r="DM470" s="30">
        <f>IFERROR(VLOOKUP(K466,$CF$3:$CT$60,2,0),0)</f>
        <v>0</v>
      </c>
      <c r="DN470" s="31">
        <f>IFERROR(VLOOKUP(K467,$CF$3:$CT$60,3,0),0)</f>
        <v>0</v>
      </c>
      <c r="DO470" s="31">
        <f>IFERROR(VLOOKUP(K468,$CF$3:$CT$60,4,0),0)</f>
        <v>0</v>
      </c>
      <c r="DP470" s="31">
        <f>IFERROR(VLOOKUP(K469,$CF$3:$CT$60,5,0),0)</f>
        <v>0</v>
      </c>
      <c r="DQ470" s="31">
        <f>IFERROR(VLOOKUP(K470,$CF$3:$CT$60,6,0),0)</f>
        <v>0</v>
      </c>
      <c r="DR470" s="31">
        <f>IFERROR(VLOOKUP(K471,$CF$3:$CT$60,7,0),0)</f>
        <v>0</v>
      </c>
      <c r="DS470" s="31">
        <f>IFERROR(VLOOKUP(K472,$CF$3:$CT$60,8,0),0)</f>
        <v>0</v>
      </c>
      <c r="DT470" s="34">
        <f>IFERROR(VLOOKUP(K473,$CF$3:$CT$60,9,0),0)</f>
        <v>0</v>
      </c>
    </row>
    <row r="471" spans="1:124" ht="23.1" customHeight="1" thickBot="1" x14ac:dyDescent="0.3">
      <c r="A471" s="85"/>
      <c r="B471" s="86"/>
      <c r="C471" s="87"/>
      <c r="D471" s="86"/>
      <c r="E471" s="87"/>
      <c r="F471" s="86"/>
      <c r="G471" s="87"/>
      <c r="H471" s="86"/>
      <c r="I471" s="87"/>
      <c r="J471" s="86"/>
      <c r="K471" s="87"/>
      <c r="M471" s="95">
        <f t="shared" si="156"/>
        <v>0</v>
      </c>
      <c r="N471" s="55" t="str">
        <f>IF(DR466=0,"BOŞ",IF(DR466=1,"DERS",IF(DR466&gt;1,"ÇAKIŞMA")))</f>
        <v>BOŞ</v>
      </c>
      <c r="O471" s="55" t="str">
        <f>IF(DR467=0,"BOŞ",IF(DR467=1,"DERS",IF(DR467&gt;1,"ÇAKIŞMA")))</f>
        <v>BOŞ</v>
      </c>
      <c r="P471" s="55" t="str">
        <f>IF(DR468=0,"BOŞ",IF(DR468=1,"DERS",IF(DR468&gt;1,"ÇAKIŞMA")))</f>
        <v>BOŞ</v>
      </c>
      <c r="Q471" s="55" t="str">
        <f>IF(DR469=0,"BOŞ",IF(DR469=1,"DERS",IF(DR469&gt;1,"ÇAKIŞMA")))</f>
        <v>BOŞ</v>
      </c>
      <c r="R471" s="56" t="str">
        <f>IF(DR470=0,"BOŞ",IF(DR470=1,"DERS",IF(DR470&gt;1,"ÇAKIŞMA")))</f>
        <v>BOŞ</v>
      </c>
    </row>
    <row r="472" spans="1:124" ht="23.1" customHeight="1" thickBot="1" x14ac:dyDescent="0.3">
      <c r="A472" s="85"/>
      <c r="B472" s="86"/>
      <c r="C472" s="87"/>
      <c r="D472" s="86"/>
      <c r="E472" s="87"/>
      <c r="F472" s="86"/>
      <c r="G472" s="87"/>
      <c r="H472" s="86"/>
      <c r="I472" s="87"/>
      <c r="J472" s="86"/>
      <c r="K472" s="87"/>
      <c r="M472" s="95">
        <f t="shared" si="156"/>
        <v>0</v>
      </c>
      <c r="N472" s="55" t="str">
        <f>IF(DS466=0,"BOŞ",IF(DS466=1,"DERS",IF(DS466&gt;1,"ÇAKIŞMA")))</f>
        <v>BOŞ</v>
      </c>
      <c r="O472" s="55" t="str">
        <f>IF(DS467=0,"BOŞ",IF(DS467=1,"DERS",IF(DS467&gt;1,"ÇAKIŞMA")))</f>
        <v>BOŞ</v>
      </c>
      <c r="P472" s="55" t="str">
        <f>IF(DS468=0,"BOŞ",IF(DS468=1,"DERS",IF(DS468&gt;1,"ÇAKIŞMA")))</f>
        <v>BOŞ</v>
      </c>
      <c r="Q472" s="55" t="str">
        <f>IF(DS469=0,"BOŞ",IF(DS469=1,"DERS",IF(DS469&gt;1,"ÇAKIŞMA")))</f>
        <v>BOŞ</v>
      </c>
      <c r="R472" s="56" t="str">
        <f>IF(DS470=0,"BOŞ",IF(DS470=1,"DERS",IF(DS470&gt;1,"ÇAKIŞMA")))</f>
        <v>BOŞ</v>
      </c>
    </row>
    <row r="473" spans="1:124" ht="23.1" customHeight="1" thickBot="1" x14ac:dyDescent="0.3">
      <c r="A473" s="88"/>
      <c r="B473" s="89"/>
      <c r="C473" s="90"/>
      <c r="D473" s="89"/>
      <c r="E473" s="90"/>
      <c r="F473" s="89"/>
      <c r="G473" s="90"/>
      <c r="H473" s="89"/>
      <c r="I473" s="90"/>
      <c r="J473" s="89"/>
      <c r="K473" s="90"/>
      <c r="M473" s="96">
        <f t="shared" si="156"/>
        <v>0</v>
      </c>
      <c r="N473" s="57" t="str">
        <f>IF(DT466=0,"BOŞ",IF(DT466=1,"DERS",IF(DT466&gt;1,"ÇAKIŞMA")))</f>
        <v>BOŞ</v>
      </c>
      <c r="O473" s="57" t="str">
        <f>IF(DT467=0,"BOŞ",IF(DT467=1,"DERS",IF(DT467&gt;1,"ÇAKIŞMA")))</f>
        <v>BOŞ</v>
      </c>
      <c r="P473" s="57" t="str">
        <f>IF(DT468=0,"BOŞ",IF(DT468=1,"DERS",IF(DT468&gt;1,"ÇAKIŞMA")))</f>
        <v>BOŞ</v>
      </c>
      <c r="Q473" s="57" t="str">
        <f>IF(DT469=0,"BOŞ",IF(DT469=1,"DERS",IF(DT469&gt;1,"ÇAKIŞMA")))</f>
        <v>BOŞ</v>
      </c>
      <c r="R473" s="58" t="str">
        <f>IF(DT470=0,"BOŞ",IF(DT470=1,"DERS",IF(DT470&gt;1,"ÇAKIŞMA")))</f>
        <v>BOŞ</v>
      </c>
    </row>
    <row r="474" spans="1:124" ht="23.1" customHeight="1" thickBot="1" x14ac:dyDescent="0.3">
      <c r="A474" s="110"/>
      <c r="B474" s="111"/>
      <c r="C474" s="110"/>
      <c r="D474" s="111"/>
      <c r="E474" s="110"/>
      <c r="F474" s="111"/>
      <c r="G474" s="110"/>
      <c r="H474" s="111"/>
      <c r="I474" s="110"/>
      <c r="J474" s="111"/>
      <c r="K474" s="110"/>
      <c r="M474" s="112"/>
      <c r="N474" s="113"/>
      <c r="O474" s="113"/>
      <c r="P474" s="113"/>
      <c r="Q474" s="113"/>
      <c r="R474" s="113"/>
    </row>
    <row r="475" spans="1:124" ht="23.1" customHeight="1" thickBot="1" x14ac:dyDescent="0.3">
      <c r="A475" s="160"/>
      <c r="B475" s="160"/>
      <c r="C475" s="160"/>
      <c r="D475" s="160"/>
      <c r="E475" s="160"/>
      <c r="F475" s="161"/>
      <c r="G475" s="161"/>
      <c r="H475" s="161"/>
      <c r="I475" s="162"/>
      <c r="J475" s="162"/>
      <c r="K475" s="162"/>
      <c r="M475" s="91"/>
      <c r="N475" s="163" t="s">
        <v>11</v>
      </c>
      <c r="O475" s="163"/>
      <c r="P475" s="163"/>
      <c r="Q475" s="163"/>
      <c r="R475" s="163"/>
      <c r="DL475" s="36">
        <f>A475</f>
        <v>0</v>
      </c>
      <c r="DM475" s="35"/>
      <c r="DN475" s="35"/>
      <c r="DO475" s="35"/>
      <c r="DP475" s="35"/>
      <c r="DQ475" s="152">
        <f>I475</f>
        <v>0</v>
      </c>
      <c r="DR475" s="152"/>
      <c r="DS475" s="152"/>
      <c r="DT475" s="153"/>
    </row>
    <row r="476" spans="1:124" ht="23.1" customHeight="1" thickBot="1" x14ac:dyDescent="0.3">
      <c r="A476" s="84"/>
      <c r="B476" s="164"/>
      <c r="C476" s="165"/>
      <c r="D476" s="164"/>
      <c r="E476" s="165"/>
      <c r="F476" s="164"/>
      <c r="G476" s="165"/>
      <c r="H476" s="164"/>
      <c r="I476" s="165"/>
      <c r="J476" s="164"/>
      <c r="K476" s="165"/>
      <c r="M476" s="92" t="s">
        <v>0</v>
      </c>
      <c r="N476" s="93" t="s">
        <v>6</v>
      </c>
      <c r="O476" s="93" t="s">
        <v>7</v>
      </c>
      <c r="P476" s="93" t="s">
        <v>8</v>
      </c>
      <c r="Q476" s="93" t="s">
        <v>9</v>
      </c>
      <c r="R476" s="94" t="s">
        <v>10</v>
      </c>
      <c r="DL476" s="38" t="s">
        <v>14</v>
      </c>
      <c r="DM476" s="26">
        <v>8</v>
      </c>
      <c r="DN476" s="25">
        <v>9</v>
      </c>
      <c r="DO476" s="25">
        <v>10</v>
      </c>
      <c r="DP476" s="25">
        <v>11</v>
      </c>
      <c r="DQ476" s="25">
        <v>13</v>
      </c>
      <c r="DR476" s="25">
        <v>14</v>
      </c>
      <c r="DS476" s="25">
        <v>15</v>
      </c>
      <c r="DT476" s="27">
        <v>16</v>
      </c>
    </row>
    <row r="477" spans="1:124" ht="23.1" customHeight="1" thickBot="1" x14ac:dyDescent="0.3">
      <c r="A477" s="85"/>
      <c r="B477" s="86"/>
      <c r="C477" s="87"/>
      <c r="D477" s="86"/>
      <c r="E477" s="87"/>
      <c r="F477" s="86"/>
      <c r="G477" s="87"/>
      <c r="H477" s="86"/>
      <c r="I477" s="87"/>
      <c r="J477" s="86"/>
      <c r="K477" s="87"/>
      <c r="M477" s="95">
        <f t="shared" ref="M477:M484" si="157">A477</f>
        <v>0</v>
      </c>
      <c r="N477" s="55" t="str">
        <f>IF(DM477=0,"BOŞ",IF(DM477=1,"DERS",IF(DM477&gt;1,"ÇAKIŞMA")))</f>
        <v>BOŞ</v>
      </c>
      <c r="O477" s="55" t="str">
        <f>IF(DM478=0,"BOŞ",IF(DM478=1,"DERS",IF(DM478&gt;1,"ÇAKIŞMA")))</f>
        <v>BOŞ</v>
      </c>
      <c r="P477" s="55" t="str">
        <f>IF(DM479=0,"BOŞ",IF(DM479=1,"DERS",IF(DM479&gt;1,"ÇAKIŞMA")))</f>
        <v>BOŞ</v>
      </c>
      <c r="Q477" s="55" t="str">
        <f>IF(DM480=0,"BOŞ",IF(DM480=1,"DERS",IF(DM480&gt;1,"ÇAKIŞMA")))</f>
        <v>BOŞ</v>
      </c>
      <c r="R477" s="56" t="str">
        <f>IF(DM481=0,"BOŞ",IF(DM481=1,"DERS",IF(DM481&gt;1,"ÇAKIŞMA")))</f>
        <v>BOŞ</v>
      </c>
      <c r="DL477" s="39" t="s">
        <v>13</v>
      </c>
      <c r="DM477" s="28">
        <f>IFERROR(VLOOKUP(C477,$T$3:$AH$60,2,0),0)</f>
        <v>0</v>
      </c>
      <c r="DN477" s="28">
        <f>IFERROR(VLOOKUP(C478,$T$3:$AH$60,3,0),0)</f>
        <v>0</v>
      </c>
      <c r="DO477" s="28">
        <f>IFERROR(VLOOKUP(C479,$T$3:$AH$60,4,0),0)</f>
        <v>0</v>
      </c>
      <c r="DP477" s="28">
        <f>IFERROR(VLOOKUP(C480,$T$3:$AH$60,5,0),0)</f>
        <v>0</v>
      </c>
      <c r="DQ477" s="28">
        <f>IFERROR(VLOOKUP(C481,$T$3:$AH$60,6,0),0)</f>
        <v>0</v>
      </c>
      <c r="DR477" s="28">
        <f>IFERROR(VLOOKUP(C482,$T$3:$AH$60,7,0),0)</f>
        <v>0</v>
      </c>
      <c r="DS477" s="28">
        <f>IFERROR(VLOOKUP(C483,$T$3:$AH$60,8,0),0)</f>
        <v>0</v>
      </c>
      <c r="DT477" s="37">
        <f>IFERROR(VLOOKUP(C484,$T$3:$AH$60,9,0),0)</f>
        <v>0</v>
      </c>
    </row>
    <row r="478" spans="1:124" ht="23.1" customHeight="1" thickBot="1" x14ac:dyDescent="0.3">
      <c r="A478" s="85"/>
      <c r="B478" s="86"/>
      <c r="C478" s="87"/>
      <c r="D478" s="86"/>
      <c r="E478" s="87"/>
      <c r="F478" s="86"/>
      <c r="G478" s="87"/>
      <c r="H478" s="86"/>
      <c r="I478" s="87"/>
      <c r="J478" s="86"/>
      <c r="K478" s="87"/>
      <c r="M478" s="95">
        <f t="shared" si="157"/>
        <v>0</v>
      </c>
      <c r="N478" s="55" t="str">
        <f>IF(DN477=0,"BOŞ",IF(DN477=1,"DERS",IF(DN477&gt;1,"ÇAKIŞMA")))</f>
        <v>BOŞ</v>
      </c>
      <c r="O478" s="55" t="str">
        <f>IF(DN478=0,"BOŞ",IF(DN478=1,"DERS",IF(DN478&gt;1,"ÇAKIŞMA")))</f>
        <v>BOŞ</v>
      </c>
      <c r="P478" s="55" t="str">
        <f>IF(DN479=0,"BOŞ",IF(DN479=1,"DERS",IF(DN479&gt;1,"ÇAKIŞMA")))</f>
        <v>BOŞ</v>
      </c>
      <c r="Q478" s="55" t="str">
        <f>IF(DN480=0,"BOŞ",IF(DN480=1,"DERS",IF(DN480&gt;1,"ÇAKIŞMA")))</f>
        <v>BOŞ</v>
      </c>
      <c r="R478" s="56" t="str">
        <f>IF(DN481=0,"BOŞ",IF(DN481=1,"DERS",IF(DN481&gt;1,"ÇAKIŞMA")))</f>
        <v>BOŞ</v>
      </c>
      <c r="DL478" s="39" t="s">
        <v>7</v>
      </c>
      <c r="DM478" s="28">
        <f>IFERROR(VLOOKUP(E477,$AJ$3:$AX$60,2,0),0)</f>
        <v>0</v>
      </c>
      <c r="DN478" s="28">
        <f>IFERROR(VLOOKUP(E478,$AJ$3:$AX$60,3,0),0)</f>
        <v>0</v>
      </c>
      <c r="DO478" s="28">
        <f>IFERROR(VLOOKUP(E479,$AJ$3:$AX$60,4,0),0)</f>
        <v>0</v>
      </c>
      <c r="DP478" s="28">
        <f>IFERROR(VLOOKUP(E480,$AJ$3:$AX$60,5,0),0)</f>
        <v>0</v>
      </c>
      <c r="DQ478" s="28">
        <f>IFERROR(VLOOKUP(E481,$AJ$3:$AX$60,6,0),0)</f>
        <v>0</v>
      </c>
      <c r="DR478" s="28">
        <f>IFERROR(VLOOKUP(E482,$AJ$3:$AX$60,7,0),0)</f>
        <v>0</v>
      </c>
      <c r="DS478" s="28">
        <f>IFERROR(VLOOKUP(E483,$AJ$3:$AX$60,8,0),0)</f>
        <v>0</v>
      </c>
      <c r="DT478" s="37">
        <f>IFERROR(VLOOKUP(E484,$AJ$3:$AX$60,9,0),0)</f>
        <v>0</v>
      </c>
    </row>
    <row r="479" spans="1:124" ht="23.1" customHeight="1" thickBot="1" x14ac:dyDescent="0.3">
      <c r="A479" s="85"/>
      <c r="B479" s="86"/>
      <c r="C479" s="87"/>
      <c r="D479" s="86"/>
      <c r="E479" s="87"/>
      <c r="F479" s="86"/>
      <c r="G479" s="87"/>
      <c r="H479" s="86"/>
      <c r="I479" s="87"/>
      <c r="J479" s="86"/>
      <c r="K479" s="87"/>
      <c r="M479" s="95">
        <f t="shared" si="157"/>
        <v>0</v>
      </c>
      <c r="N479" s="55" t="str">
        <f>IF(DO477=0,"BOŞ",IF(DO477=1,"DERS",IF(DO477&gt;1,"ÇAKIŞMA")))</f>
        <v>BOŞ</v>
      </c>
      <c r="O479" s="55" t="str">
        <f>IF(DO478=0,"BOŞ",IF(DO478=1,"DERS",IF(DO478&gt;1,"ÇAKIŞMA")))</f>
        <v>BOŞ</v>
      </c>
      <c r="P479" s="55" t="str">
        <f>IF(DO479=0,"BOŞ",IF(DO479=1,"DERS",IF(DO479&gt;1,"ÇAKIŞMA")))</f>
        <v>BOŞ</v>
      </c>
      <c r="Q479" s="55" t="str">
        <f>IF(DO480=0,"BOŞ",IF(DO480=1,"DERS",IF(DO480&gt;1,"ÇAKIŞMA")))</f>
        <v>BOŞ</v>
      </c>
      <c r="R479" s="56" t="str">
        <f>IF(DO481=0,"BOŞ",IF(DO481=1,"DERS",IF(DO481&gt;1,"ÇAKIŞMA")))</f>
        <v>BOŞ</v>
      </c>
      <c r="DL479" s="39" t="s">
        <v>8</v>
      </c>
      <c r="DM479" s="28">
        <f>IFERROR(VLOOKUP(G477,$AZ$3:$BN$60,2,0),0)</f>
        <v>0</v>
      </c>
      <c r="DN479" s="29">
        <f>IFERROR(VLOOKUP(G478,$AZ$3:$BN$60,3,0),0)</f>
        <v>0</v>
      </c>
      <c r="DO479" s="29">
        <f>IFERROR(VLOOKUP(G479,$AZ$3:$BN$60,4,0),0)</f>
        <v>0</v>
      </c>
      <c r="DP479" s="29">
        <f>IFERROR(VLOOKUP(G480,$AZ$3:$BN$60,5,0),0)</f>
        <v>0</v>
      </c>
      <c r="DQ479" s="29">
        <f>IFERROR(VLOOKUP(G481,$AZ$3:$BN$60,6,0),0)</f>
        <v>0</v>
      </c>
      <c r="DR479" s="29">
        <f>IFERROR(VLOOKUP(G482,$AZ$3:$BN$60,7,0),0)</f>
        <v>0</v>
      </c>
      <c r="DS479" s="29">
        <f>IFERROR(VLOOKUP(G483,$AZ$3:$BN$60,8,0),0)</f>
        <v>0</v>
      </c>
      <c r="DT479" s="33">
        <f>IFERROR(VLOOKUP(G484,$AZ$3:$BN$60,9,0),0)</f>
        <v>0</v>
      </c>
    </row>
    <row r="480" spans="1:124" ht="23.1" customHeight="1" thickBot="1" x14ac:dyDescent="0.3">
      <c r="A480" s="85"/>
      <c r="B480" s="86"/>
      <c r="C480" s="87"/>
      <c r="D480" s="86"/>
      <c r="E480" s="87"/>
      <c r="F480" s="86"/>
      <c r="G480" s="87"/>
      <c r="H480" s="86"/>
      <c r="I480" s="87"/>
      <c r="J480" s="86"/>
      <c r="K480" s="87"/>
      <c r="M480" s="95">
        <f t="shared" si="157"/>
        <v>0</v>
      </c>
      <c r="N480" s="55" t="str">
        <f>IF(DP477=0,"BOŞ",IF(DP477=1,"DERS",IF(DP477&gt;1,"ÇAKIŞMA")))</f>
        <v>BOŞ</v>
      </c>
      <c r="O480" s="55" t="str">
        <f>IF(DP478=0,"BOŞ",IF(DP478=1,"DERS",IF(DP478&gt;1,"ÇAKIŞMA")))</f>
        <v>BOŞ</v>
      </c>
      <c r="P480" s="55" t="str">
        <f>IF(DP479=0,"BOŞ",IF(DP479=1,"DERS",IF(DP479&gt;1,"ÇAKIŞMA")))</f>
        <v>BOŞ</v>
      </c>
      <c r="Q480" s="55" t="str">
        <f>IF(DP480=0,"BOŞ",IF(DP480=1,"DERS",IF(DP480&gt;1,"ÇAKIŞMA")))</f>
        <v>BOŞ</v>
      </c>
      <c r="R480" s="56" t="str">
        <f>IF(DP481=0,"BOŞ",IF(DP481=1,"DERS",IF(DP481&gt;1,"ÇAKIŞMA")))</f>
        <v>BOŞ</v>
      </c>
      <c r="DL480" s="39" t="s">
        <v>9</v>
      </c>
      <c r="DM480" s="28">
        <f>IFERROR(VLOOKUP(I477,$BP$3:$CD$60,2,0),0)</f>
        <v>0</v>
      </c>
      <c r="DN480" s="29">
        <f>IFERROR(VLOOKUP(I478,$BP$3:$CD$60,3,0),0)</f>
        <v>0</v>
      </c>
      <c r="DO480" s="29">
        <f>IFERROR(VLOOKUP(I479,$BP$3:$CD$60,4,0),0)</f>
        <v>0</v>
      </c>
      <c r="DP480" s="29">
        <f>IFERROR(VLOOKUP(I480,$BP$3:$CD$60,5,0),0)</f>
        <v>0</v>
      </c>
      <c r="DQ480" s="29">
        <f>IFERROR(VLOOKUP(I481,$BP$3:$CD$60,6,0),0)</f>
        <v>0</v>
      </c>
      <c r="DR480" s="29">
        <f>IFERROR(VLOOKUP(I482,$BP$3:$CD$60,7,0),0)</f>
        <v>0</v>
      </c>
      <c r="DS480" s="29">
        <f>IFERROR(VLOOKUP(I483,$BP$3:$CD$60,8,0),0)</f>
        <v>0</v>
      </c>
      <c r="DT480" s="33">
        <f>IFERROR(VLOOKUP(I484,$BP$3:$CD$60,9,0),0)</f>
        <v>0</v>
      </c>
    </row>
    <row r="481" spans="1:124" ht="23.1" customHeight="1" thickBot="1" x14ac:dyDescent="0.3">
      <c r="A481" s="85"/>
      <c r="B481" s="86"/>
      <c r="C481" s="87"/>
      <c r="D481" s="86"/>
      <c r="E481" s="87"/>
      <c r="F481" s="86"/>
      <c r="G481" s="87"/>
      <c r="H481" s="86"/>
      <c r="I481" s="87"/>
      <c r="J481" s="86"/>
      <c r="K481" s="87"/>
      <c r="M481" s="95">
        <f t="shared" si="157"/>
        <v>0</v>
      </c>
      <c r="N481" s="55" t="str">
        <f>IF(DQ477=0,"BOŞ",IF(DQ477=1,"DERS",IF(DQ477&gt;1,"ÇAKIŞMA")))</f>
        <v>BOŞ</v>
      </c>
      <c r="O481" s="55" t="str">
        <f>IF(DQ478=0,"BOŞ",IF(DQ478=1,"DERS",IF(DQ478&gt;1,"ÇAKIŞMA")))</f>
        <v>BOŞ</v>
      </c>
      <c r="P481" s="55" t="str">
        <f>IF(DQ479=0,"BOŞ",IF(DQ479=1,"DERS",IF(DQ479&gt;1,"ÇAKIŞMA")))</f>
        <v>BOŞ</v>
      </c>
      <c r="Q481" s="55" t="str">
        <f>IF(DQ480=0,"BOŞ",IF(DQ480=1,"DERS",IF(DQ480&gt;1,"ÇAKIŞMA")))</f>
        <v>BOŞ</v>
      </c>
      <c r="R481" s="56" t="str">
        <f>IF(DQ481=0,"BOŞ",IF(DQ481=1,"DERS",IF(DQ481&gt;1,"ÇAKIŞMA")))</f>
        <v>BOŞ</v>
      </c>
      <c r="DL481" s="40" t="s">
        <v>10</v>
      </c>
      <c r="DM481" s="30">
        <f>IFERROR(VLOOKUP(K477,$CF$3:$CT$60,10,0),0)</f>
        <v>0</v>
      </c>
      <c r="DN481" s="31">
        <f>IFERROR(VLOOKUP(K478,$CF$3:$CT$60,3,0),0)</f>
        <v>0</v>
      </c>
      <c r="DO481" s="31">
        <f>IFERROR(VLOOKUP(K479,$CF$3:$CT$60,4,0),0)</f>
        <v>0</v>
      </c>
      <c r="DP481" s="31">
        <f>IFERROR(VLOOKUP(K480,$CF$3:$CT$60,5,0),0)</f>
        <v>0</v>
      </c>
      <c r="DQ481" s="31">
        <f>IFERROR(VLOOKUP(K481,$CF$3:$CT$60,6,0),0)</f>
        <v>0</v>
      </c>
      <c r="DR481" s="31">
        <f>IFERROR(VLOOKUP(K482,$CF$3:$CT$60,7,0),0)</f>
        <v>0</v>
      </c>
      <c r="DS481" s="31">
        <f>IFERROR(VLOOKUP(K483,$CF$3:$CT$60,8,0),0)</f>
        <v>0</v>
      </c>
      <c r="DT481" s="34">
        <f>IFERROR(VLOOKUP(K484,$CF$3:$CT$60,9,0),0)</f>
        <v>0</v>
      </c>
    </row>
    <row r="482" spans="1:124" ht="23.1" customHeight="1" thickBot="1" x14ac:dyDescent="0.3">
      <c r="A482" s="85"/>
      <c r="B482" s="86"/>
      <c r="C482" s="87"/>
      <c r="D482" s="86"/>
      <c r="E482" s="87"/>
      <c r="F482" s="86"/>
      <c r="G482" s="87"/>
      <c r="H482" s="86"/>
      <c r="I482" s="87"/>
      <c r="J482" s="86"/>
      <c r="K482" s="87"/>
      <c r="M482" s="95">
        <f t="shared" si="157"/>
        <v>0</v>
      </c>
      <c r="N482" s="55" t="str">
        <f>IF(DR477=0,"BOŞ",IF(DR477=1,"DERS",IF(DR477&gt;1,"ÇAKIŞMA")))</f>
        <v>BOŞ</v>
      </c>
      <c r="O482" s="55" t="str">
        <f>IF(DR478=0,"BOŞ",IF(DR478=1,"DERS",IF(DR478&gt;1,"ÇAKIŞMA")))</f>
        <v>BOŞ</v>
      </c>
      <c r="P482" s="55" t="str">
        <f>IF(DR479=0,"BOŞ",IF(DR479=1,"DERS",IF(DR479&gt;1,"ÇAKIŞMA")))</f>
        <v>BOŞ</v>
      </c>
      <c r="Q482" s="55" t="str">
        <f>IF(DR480=0,"BOŞ",IF(DR480=1,"DERS",IF(DR480&gt;1,"ÇAKIŞMA")))</f>
        <v>BOŞ</v>
      </c>
      <c r="R482" s="56" t="str">
        <f>IF(DR481=0,"BOŞ",IF(DR481=1,"DERS",IF(DR481&gt;1,"ÇAKIŞMA")))</f>
        <v>BOŞ</v>
      </c>
    </row>
    <row r="483" spans="1:124" ht="23.1" customHeight="1" thickBot="1" x14ac:dyDescent="0.3">
      <c r="A483" s="85"/>
      <c r="B483" s="86"/>
      <c r="C483" s="87"/>
      <c r="D483" s="86"/>
      <c r="E483" s="87"/>
      <c r="F483" s="86"/>
      <c r="G483" s="87"/>
      <c r="H483" s="86"/>
      <c r="I483" s="87"/>
      <c r="J483" s="86"/>
      <c r="K483" s="87"/>
      <c r="M483" s="95">
        <f t="shared" si="157"/>
        <v>0</v>
      </c>
      <c r="N483" s="55" t="str">
        <f>IF(DS477=0,"BOŞ",IF(DS477=1,"DERS",IF(DS477&gt;1,"ÇAKIŞMA")))</f>
        <v>BOŞ</v>
      </c>
      <c r="O483" s="55" t="str">
        <f>IF(DS478=0,"BOŞ",IF(DS478=1,"DERS",IF(DS478&gt;1,"ÇAKIŞMA")))</f>
        <v>BOŞ</v>
      </c>
      <c r="P483" s="55" t="str">
        <f>IF(DS479=0,"BOŞ",IF(DS479=1,"DERS",IF(DS479&gt;1,"ÇAKIŞMA")))</f>
        <v>BOŞ</v>
      </c>
      <c r="Q483" s="55" t="str">
        <f>IF(DS480=0,"BOŞ",IF(DS480=1,"DERS",IF(DS480&gt;1,"ÇAKIŞMA")))</f>
        <v>BOŞ</v>
      </c>
      <c r="R483" s="56" t="str">
        <f>IF(DS481=0,"BOŞ",IF(DS481=1,"DERS",IF(DS481&gt;1,"ÇAKIŞMA")))</f>
        <v>BOŞ</v>
      </c>
    </row>
    <row r="484" spans="1:124" ht="23.1" customHeight="1" thickBot="1" x14ac:dyDescent="0.3">
      <c r="A484" s="88"/>
      <c r="B484" s="89"/>
      <c r="C484" s="90"/>
      <c r="D484" s="89"/>
      <c r="E484" s="90"/>
      <c r="F484" s="89"/>
      <c r="G484" s="90"/>
      <c r="H484" s="89"/>
      <c r="I484" s="90"/>
      <c r="J484" s="89"/>
      <c r="K484" s="90"/>
      <c r="M484" s="96">
        <f t="shared" si="157"/>
        <v>0</v>
      </c>
      <c r="N484" s="57" t="str">
        <f>IF(DT477=0,"BOŞ",IF(DT477=1,"DERS",IF(DT477&gt;1,"ÇAKIŞMA")))</f>
        <v>BOŞ</v>
      </c>
      <c r="O484" s="57" t="str">
        <f>IF(DT478=0,"BOŞ",IF(DT478=1,"DERS",IF(DT478&gt;1,"ÇAKIŞMA")))</f>
        <v>BOŞ</v>
      </c>
      <c r="P484" s="57" t="str">
        <f>IF(DT479=0,"BOŞ",IF(DT479=1,"DERS",IF(DT479&gt;1,"ÇAKIŞMA")))</f>
        <v>BOŞ</v>
      </c>
      <c r="Q484" s="57" t="str">
        <f>IF(DT480=0,"BOŞ",IF(DT480=1,"DERS",IF(DT480&gt;1,"ÇAKIŞMA")))</f>
        <v>BOŞ</v>
      </c>
      <c r="R484" s="58" t="str">
        <f>IF(DT481=0,"BOŞ",IF(DT481=1,"DERS",IF(DT481&gt;1,"ÇAKIŞMA")))</f>
        <v>BOŞ</v>
      </c>
    </row>
    <row r="485" spans="1:124" ht="23.1" customHeight="1" thickBot="1" x14ac:dyDescent="0.3">
      <c r="A485" s="100"/>
      <c r="B485" s="101"/>
      <c r="C485" s="100"/>
      <c r="D485" s="101"/>
      <c r="E485" s="100"/>
      <c r="F485" s="101"/>
      <c r="G485" s="100"/>
      <c r="H485" s="101"/>
      <c r="I485" s="100"/>
      <c r="J485" s="101"/>
      <c r="K485" s="100"/>
      <c r="M485" s="68"/>
      <c r="N485" s="60"/>
      <c r="O485" s="60"/>
      <c r="P485" s="60"/>
      <c r="Q485" s="60"/>
      <c r="R485" s="60"/>
    </row>
    <row r="486" spans="1:124" ht="23.1" customHeight="1" thickBot="1" x14ac:dyDescent="0.3">
      <c r="A486" s="154"/>
      <c r="B486" s="154"/>
      <c r="C486" s="154"/>
      <c r="D486" s="154"/>
      <c r="E486" s="154"/>
      <c r="F486" s="155"/>
      <c r="G486" s="155"/>
      <c r="H486" s="155"/>
      <c r="I486" s="156"/>
      <c r="J486" s="156"/>
      <c r="K486" s="156"/>
      <c r="M486" s="67"/>
      <c r="N486" s="157" t="s">
        <v>11</v>
      </c>
      <c r="O486" s="157"/>
      <c r="P486" s="157"/>
      <c r="Q486" s="157"/>
      <c r="R486" s="157"/>
      <c r="DL486" s="36">
        <f>A486</f>
        <v>0</v>
      </c>
      <c r="DM486" s="35"/>
      <c r="DN486" s="35"/>
      <c r="DO486" s="35"/>
      <c r="DP486" s="35"/>
      <c r="DQ486" s="152">
        <f>I486</f>
        <v>0</v>
      </c>
      <c r="DR486" s="152"/>
      <c r="DS486" s="152"/>
      <c r="DT486" s="153"/>
    </row>
    <row r="487" spans="1:124" ht="23.1" customHeight="1" thickBot="1" x14ac:dyDescent="0.3">
      <c r="A487" s="102"/>
      <c r="B487" s="158"/>
      <c r="C487" s="159"/>
      <c r="D487" s="158"/>
      <c r="E487" s="159"/>
      <c r="F487" s="158"/>
      <c r="G487" s="159"/>
      <c r="H487" s="158"/>
      <c r="I487" s="159"/>
      <c r="J487" s="158"/>
      <c r="K487" s="159"/>
      <c r="M487" s="69" t="s">
        <v>0</v>
      </c>
      <c r="N487" s="47" t="s">
        <v>6</v>
      </c>
      <c r="O487" s="47" t="s">
        <v>7</v>
      </c>
      <c r="P487" s="47" t="s">
        <v>8</v>
      </c>
      <c r="Q487" s="47" t="s">
        <v>9</v>
      </c>
      <c r="R487" s="48" t="s">
        <v>10</v>
      </c>
      <c r="DL487" s="38" t="s">
        <v>14</v>
      </c>
      <c r="DM487" s="26">
        <v>17</v>
      </c>
      <c r="DN487" s="25">
        <v>18</v>
      </c>
      <c r="DO487" s="25">
        <v>19</v>
      </c>
      <c r="DP487" s="25">
        <v>20</v>
      </c>
      <c r="DQ487" s="25">
        <v>21</v>
      </c>
      <c r="DR487" s="25">
        <v>22</v>
      </c>
      <c r="DS487" s="25">
        <v>23</v>
      </c>
      <c r="DT487" s="27"/>
    </row>
    <row r="488" spans="1:124" ht="23.1" customHeight="1" thickBot="1" x14ac:dyDescent="0.3">
      <c r="A488" s="103"/>
      <c r="B488" s="104"/>
      <c r="C488" s="105"/>
      <c r="D488" s="104"/>
      <c r="E488" s="105"/>
      <c r="F488" s="104"/>
      <c r="G488" s="105"/>
      <c r="H488" s="104"/>
      <c r="I488" s="105"/>
      <c r="J488" s="104"/>
      <c r="K488" s="105"/>
      <c r="M488" s="78">
        <f t="shared" ref="M488:M494" si="158">A488</f>
        <v>0</v>
      </c>
      <c r="N488" s="49" t="str">
        <f>IF(DM488=0,"BOŞ",IF(DM488=1,"DERS",IF(DM488&gt;1,"ÇAKIŞMA")))</f>
        <v>BOŞ</v>
      </c>
      <c r="O488" s="49" t="str">
        <f>IF(DM489=0,"BOŞ",IF(DM489=1,"DERS",IF(DM489&gt;1,"ÇAKIŞMA")))</f>
        <v>BOŞ</v>
      </c>
      <c r="P488" s="49" t="str">
        <f>IF(DM490=0,"BOŞ",IF(DM490=1,"DERS",IF(DM490&gt;1,"ÇAKIŞMA")))</f>
        <v>BOŞ</v>
      </c>
      <c r="Q488" s="49" t="str">
        <f>IF(DM491=0,"BOŞ",IF(DM491=1,"DERS",IF(DM491&gt;1,"ÇAKIŞMA")))</f>
        <v>BOŞ</v>
      </c>
      <c r="R488" s="50" t="str">
        <f>IF(DM492=0,"BOŞ",IF(DM492=1,"DERS",IF(DM492&gt;1,"ÇAKIŞMA")))</f>
        <v>BOŞ</v>
      </c>
      <c r="DL488" s="39" t="s">
        <v>13</v>
      </c>
      <c r="DM488" s="28">
        <f>IFERROR(VLOOKUP(C488,$T$3:$AH$60,10,0),0)</f>
        <v>0</v>
      </c>
      <c r="DN488" s="28">
        <f>IFERROR(VLOOKUP(C489,$T$3:$AH$60,11,0),0)</f>
        <v>0</v>
      </c>
      <c r="DO488" s="28">
        <f>IFERROR(VLOOKUP(C490,$T$3:$AH$60,12,0),0)</f>
        <v>0</v>
      </c>
      <c r="DP488" s="28">
        <f>IFERROR(VLOOKUP(C491,$T$3:$AH$60,13,0),0)</f>
        <v>0</v>
      </c>
      <c r="DQ488" s="28">
        <f>IFERROR(VLOOKUP(C492,$T$3:$AH$60,14,0),0)</f>
        <v>0</v>
      </c>
      <c r="DR488" s="28">
        <f>IFERROR(VLOOKUP(C493,$T$3:$AH$60,15,0),0)</f>
        <v>0</v>
      </c>
      <c r="DS488" s="28">
        <f>IFERROR(VLOOKUP(C494,$T$3:$AH$60,16,0),0)</f>
        <v>0</v>
      </c>
      <c r="DT488" s="37"/>
    </row>
    <row r="489" spans="1:124" ht="23.1" customHeight="1" thickBot="1" x14ac:dyDescent="0.3">
      <c r="A489" s="103"/>
      <c r="B489" s="104"/>
      <c r="C489" s="105"/>
      <c r="D489" s="104"/>
      <c r="E489" s="105"/>
      <c r="F489" s="104"/>
      <c r="G489" s="105"/>
      <c r="H489" s="104"/>
      <c r="I489" s="105"/>
      <c r="J489" s="104"/>
      <c r="K489" s="105"/>
      <c r="M489" s="78">
        <f t="shared" si="158"/>
        <v>0</v>
      </c>
      <c r="N489" s="49" t="str">
        <f>IF(DN488=0,"BOŞ",IF(DN488=1,"DERS",IF(DN488&gt;1,"ÇAKIŞMA")))</f>
        <v>BOŞ</v>
      </c>
      <c r="O489" s="49" t="str">
        <f>IF(DN489=0,"BOŞ",IF(DN489=1,"DERS",IF(DN489&gt;1,"ÇAKIŞMA")))</f>
        <v>BOŞ</v>
      </c>
      <c r="P489" s="49" t="str">
        <f>IF(DN490=0,"BOŞ",IF(DN490=1,"DERS",IF(DN490&gt;1,"ÇAKIŞMA")))</f>
        <v>BOŞ</v>
      </c>
      <c r="Q489" s="49" t="str">
        <f>IF(DN491=0,"BOŞ",IF(DN491=1,"DERS",IF(DN491&gt;1,"ÇAKIŞMA")))</f>
        <v>BOŞ</v>
      </c>
      <c r="R489" s="50" t="str">
        <f>IF(DN492=0,"BOŞ",IF(DN492=1,"DERS",IF(DN492&gt;1,"ÇAKIŞMA")))</f>
        <v>BOŞ</v>
      </c>
      <c r="DL489" s="39" t="s">
        <v>7</v>
      </c>
      <c r="DM489" s="28">
        <f>IFERROR(VLOOKUP(E488,$AJ$3:$AX$60,10,0),0)</f>
        <v>0</v>
      </c>
      <c r="DN489" s="28">
        <f>IFERROR(VLOOKUP(E489,$AJ$3:$AX$60,11,0),0)</f>
        <v>0</v>
      </c>
      <c r="DO489" s="28">
        <f>IFERROR(VLOOKUP(E490,$AJ$3:$AX$60,12,0),0)</f>
        <v>0</v>
      </c>
      <c r="DP489" s="28">
        <f>IFERROR(VLOOKUP(E491,$AJ$3:$AX$60,13,0),0)</f>
        <v>0</v>
      </c>
      <c r="DQ489" s="28">
        <f>IFERROR(VLOOKUP(E492,$AJ$3:$AX$60,14,0),0)</f>
        <v>0</v>
      </c>
      <c r="DR489" s="28">
        <f>IFERROR(VLOOKUP(E493,$AJ$3:$AX$60,15,0),0)</f>
        <v>0</v>
      </c>
      <c r="DS489" s="28">
        <f>IFERROR(VLOOKUP(E494,$AJ$3:$AX$60,16,0),0)</f>
        <v>0</v>
      </c>
      <c r="DT489" s="37"/>
    </row>
    <row r="490" spans="1:124" ht="23.1" customHeight="1" thickBot="1" x14ac:dyDescent="0.3">
      <c r="A490" s="103"/>
      <c r="B490" s="104"/>
      <c r="C490" s="105"/>
      <c r="D490" s="104"/>
      <c r="E490" s="105"/>
      <c r="F490" s="104"/>
      <c r="G490" s="105"/>
      <c r="H490" s="104"/>
      <c r="I490" s="105"/>
      <c r="J490" s="104"/>
      <c r="K490" s="105"/>
      <c r="M490" s="78">
        <f t="shared" si="158"/>
        <v>0</v>
      </c>
      <c r="N490" s="49" t="str">
        <f>IF(DO488=0,"BOŞ",IF(DO488=1,"DERS",IF(DO488&gt;1,"ÇAKIŞMA")))</f>
        <v>BOŞ</v>
      </c>
      <c r="O490" s="49" t="str">
        <f>IF(DO489=0,"BOŞ",IF(DO489=1,"DERS",IF(DO489&gt;1,"ÇAKIŞMA")))</f>
        <v>BOŞ</v>
      </c>
      <c r="P490" s="49" t="str">
        <f>IF(DO490=0,"BOŞ",IF(DO490=1,"DERS",IF(DO490&gt;1,"ÇAKIŞMA")))</f>
        <v>BOŞ</v>
      </c>
      <c r="Q490" s="49" t="str">
        <f>IF(DO491=0,"BOŞ",IF(DO491=1,"DERS",IF(DO491&gt;1,"ÇAKIŞMA")))</f>
        <v>BOŞ</v>
      </c>
      <c r="R490" s="50" t="str">
        <f>IF(DO492=0,"BOŞ",IF(DO492=1,"DERS",IF(DO492&gt;1,"ÇAKIŞMA")))</f>
        <v>BOŞ</v>
      </c>
      <c r="DL490" s="39" t="s">
        <v>8</v>
      </c>
      <c r="DM490" s="28">
        <f>IFERROR(VLOOKUP(G488,$AZ$3:$BN$60,10,0),0)</f>
        <v>0</v>
      </c>
      <c r="DN490" s="29">
        <f>IFERROR(VLOOKUP(G489,$AZ$3:$BN$60,11,0),0)</f>
        <v>0</v>
      </c>
      <c r="DO490" s="29">
        <f>IFERROR(VLOOKUP(G490,$AZ$3:$BN$60,12,0),0)</f>
        <v>0</v>
      </c>
      <c r="DP490" s="29">
        <f>IFERROR(VLOOKUP(G491,$AZ$3:$BN$60,13,0),0)</f>
        <v>0</v>
      </c>
      <c r="DQ490" s="29">
        <f>IFERROR(VLOOKUP(G492,$AZ$3:$BN$60,14,0),0)</f>
        <v>0</v>
      </c>
      <c r="DR490" s="29">
        <f>IFERROR(VLOOKUP(G493,$AZ$3:$BN$60,15,0),0)</f>
        <v>0</v>
      </c>
      <c r="DS490" s="29">
        <f>IFERROR(VLOOKUP(G494,$AZ$3:$BN$60,16,0),0)</f>
        <v>0</v>
      </c>
      <c r="DT490" s="33"/>
    </row>
    <row r="491" spans="1:124" ht="23.1" customHeight="1" thickBot="1" x14ac:dyDescent="0.3">
      <c r="A491" s="103"/>
      <c r="B491" s="104"/>
      <c r="C491" s="105"/>
      <c r="D491" s="104"/>
      <c r="E491" s="105"/>
      <c r="F491" s="104"/>
      <c r="G491" s="105"/>
      <c r="H491" s="104"/>
      <c r="I491" s="105"/>
      <c r="J491" s="104"/>
      <c r="K491" s="105"/>
      <c r="M491" s="78">
        <f t="shared" si="158"/>
        <v>0</v>
      </c>
      <c r="N491" s="49" t="str">
        <f>IF(DP488=0,"BOŞ",IF(DP488=1,"DERS",IF(DP488&gt;1,"ÇAKIŞMA")))</f>
        <v>BOŞ</v>
      </c>
      <c r="O491" s="49" t="str">
        <f>IF(DP489=0,"BOŞ",IF(DP489=1,"DERS",IF(DP489&gt;1,"ÇAKIŞMA")))</f>
        <v>BOŞ</v>
      </c>
      <c r="P491" s="49" t="str">
        <f>IF(DP490=0,"BOŞ",IF(DP490=1,"DERS",IF(DP490&gt;1,"ÇAKIŞMA")))</f>
        <v>BOŞ</v>
      </c>
      <c r="Q491" s="49" t="str">
        <f>IF(DP491=0,"BOŞ",IF(DP491=1,"DERS",IF(DP491&gt;1,"ÇAKIŞMA")))</f>
        <v>BOŞ</v>
      </c>
      <c r="R491" s="50" t="str">
        <f>IF(DP492=0,"BOŞ",IF(DP492=1,"DERS",IF(DP492&gt;1,"ÇAKIŞMA")))</f>
        <v>BOŞ</v>
      </c>
      <c r="DL491" s="39" t="s">
        <v>9</v>
      </c>
      <c r="DM491" s="28">
        <f>IFERROR(VLOOKUP(I488,$BP$3:$CD$60,10,0),0)</f>
        <v>0</v>
      </c>
      <c r="DN491" s="29">
        <f>IFERROR(VLOOKUP(I489,$BP$3:$CD$60,11,0),0)</f>
        <v>0</v>
      </c>
      <c r="DO491" s="29">
        <f>IFERROR(VLOOKUP(I490,$BP$3:$CD$60,12,0),0)</f>
        <v>0</v>
      </c>
      <c r="DP491" s="29">
        <f>IFERROR(VLOOKUP(I491,$BP$3:$CD$60,13,0),0)</f>
        <v>0</v>
      </c>
      <c r="DQ491" s="29">
        <f>IFERROR(VLOOKUP(I492,$BP$3:$CD$60,14,0),0)</f>
        <v>0</v>
      </c>
      <c r="DR491" s="29">
        <f>IFERROR(VLOOKUP(I493,$BP$3:$CD$60,15,0),0)</f>
        <v>0</v>
      </c>
      <c r="DS491" s="29">
        <f>IFERROR(VLOOKUP(I494,$BP$3:$CD$60,16,0),0)</f>
        <v>0</v>
      </c>
      <c r="DT491" s="33"/>
    </row>
    <row r="492" spans="1:124" ht="23.1" customHeight="1" thickBot="1" x14ac:dyDescent="0.3">
      <c r="A492" s="103"/>
      <c r="B492" s="104"/>
      <c r="C492" s="105"/>
      <c r="D492" s="104"/>
      <c r="E492" s="105"/>
      <c r="F492" s="104"/>
      <c r="G492" s="105"/>
      <c r="H492" s="104"/>
      <c r="I492" s="105"/>
      <c r="J492" s="104"/>
      <c r="K492" s="105"/>
      <c r="M492" s="78">
        <f t="shared" si="158"/>
        <v>0</v>
      </c>
      <c r="N492" s="49" t="str">
        <f>IF(DQ488=0,"BOŞ",IF(DQ488=1,"DERS",IF(DQ488&gt;1,"ÇAKIŞMA")))</f>
        <v>BOŞ</v>
      </c>
      <c r="O492" s="49" t="str">
        <f>IF(DQ489=0,"BOŞ",IF(DQ489=1,"DERS",IF(DQ489&gt;1,"ÇAKIŞMA")))</f>
        <v>BOŞ</v>
      </c>
      <c r="P492" s="49" t="str">
        <f>IF(DQ490=0,"BOŞ",IF(DQ490=1,"DERS",IF(DQ490&gt;1,"ÇAKIŞMA")))</f>
        <v>BOŞ</v>
      </c>
      <c r="Q492" s="49" t="str">
        <f>IF(DQ491=0,"BOŞ",IF(DQ491=1,"DERS",IF(DQ491&gt;1,"ÇAKIŞMA")))</f>
        <v>BOŞ</v>
      </c>
      <c r="R492" s="50" t="str">
        <f>IF(DQ492=0,"BOŞ",IF(DQ492=1,"DERS",IF(DQ492&gt;1,"ÇAKIŞMA")))</f>
        <v>BOŞ</v>
      </c>
      <c r="DL492" s="40" t="s">
        <v>10</v>
      </c>
      <c r="DM492" s="30">
        <f>IFERROR(VLOOKUP(K488,$CF$3:$CT$60,10,0),0)</f>
        <v>0</v>
      </c>
      <c r="DN492" s="31">
        <f>IFERROR(VLOOKUP(K489,$CF$3:$CT$60,11,0),0)</f>
        <v>0</v>
      </c>
      <c r="DO492" s="31">
        <f>IFERROR(VLOOKUP(K490,$CF$3:$CT$60,12,0),0)</f>
        <v>0</v>
      </c>
      <c r="DP492" s="31">
        <f>IFERROR(VLOOKUP(K491,$CF$3:$CT$60,13,0),0)</f>
        <v>0</v>
      </c>
      <c r="DQ492" s="31">
        <f>IFERROR(VLOOKUP(K492,$CF$3:$CT$60,14,0),0)</f>
        <v>0</v>
      </c>
      <c r="DR492" s="31">
        <f>IFERROR(VLOOKUP(K493,$CF$3:$CT$60,15,0),0)</f>
        <v>0</v>
      </c>
      <c r="DS492" s="31">
        <f>IFERROR(VLOOKUP(K494,$CF$3:$CT$60,16,0),0)</f>
        <v>0</v>
      </c>
      <c r="DT492" s="34"/>
    </row>
    <row r="493" spans="1:124" ht="23.1" customHeight="1" thickBot="1" x14ac:dyDescent="0.3">
      <c r="A493" s="103"/>
      <c r="B493" s="104"/>
      <c r="C493" s="105"/>
      <c r="D493" s="104"/>
      <c r="E493" s="105"/>
      <c r="F493" s="104"/>
      <c r="G493" s="105"/>
      <c r="H493" s="104"/>
      <c r="I493" s="105"/>
      <c r="J493" s="104"/>
      <c r="K493" s="105"/>
      <c r="M493" s="78">
        <f t="shared" si="158"/>
        <v>0</v>
      </c>
      <c r="N493" s="49" t="str">
        <f>IF(DR488=0,"BOŞ",IF(DR488=1,"DERS",IF(DR488&gt;1,"ÇAKIŞMA")))</f>
        <v>BOŞ</v>
      </c>
      <c r="O493" s="49" t="str">
        <f>IF(DR489=0,"BOŞ",IF(DR489=1,"DERS",IF(DR489&gt;1,"ÇAKIŞMA")))</f>
        <v>BOŞ</v>
      </c>
      <c r="P493" s="49" t="str">
        <f>IF(DR490=0,"BOŞ",IF(DR490=1,"DERS",IF(DR490&gt;1,"ÇAKIŞMA")))</f>
        <v>BOŞ</v>
      </c>
      <c r="Q493" s="49" t="str">
        <f>IF(DR491=0,"BOŞ",IF(DR491=1,"DERS",IF(DR491&gt;1,"ÇAKIŞMA")))</f>
        <v>BOŞ</v>
      </c>
      <c r="R493" s="50" t="str">
        <f>IF(DR492=0,"BOŞ",IF(DR492=1,"DERS",IF(DR492&gt;1,"ÇAKIŞMA")))</f>
        <v>BOŞ</v>
      </c>
    </row>
    <row r="494" spans="1:124" ht="23.1" customHeight="1" thickBot="1" x14ac:dyDescent="0.3">
      <c r="A494" s="103"/>
      <c r="B494" s="104"/>
      <c r="C494" s="105"/>
      <c r="D494" s="104"/>
      <c r="E494" s="105"/>
      <c r="F494" s="104"/>
      <c r="G494" s="105"/>
      <c r="H494" s="104"/>
      <c r="I494" s="105"/>
      <c r="J494" s="104"/>
      <c r="K494" s="105"/>
      <c r="M494" s="78">
        <f t="shared" si="158"/>
        <v>0</v>
      </c>
      <c r="N494" s="49" t="str">
        <f>IF(DS488=0,"BOŞ",IF(DS488=1,"DERS",IF(DS488&gt;1,"ÇAKIŞMA")))</f>
        <v>BOŞ</v>
      </c>
      <c r="O494" s="49" t="str">
        <f>IF(DS489=0,"BOŞ",IF(DS489=1,"DERS",IF(DS489&gt;1,"ÇAKIŞMA")))</f>
        <v>BOŞ</v>
      </c>
      <c r="P494" s="49" t="str">
        <f>IF(DS490=0,"BOŞ",IF(DS490=1,"DERS",IF(DS490&gt;1,"ÇAKIŞMA")))</f>
        <v>BOŞ</v>
      </c>
      <c r="Q494" s="49" t="str">
        <f>IF(DS491=0,"BOŞ",IF(DS491=1,"DERS",IF(DS491&gt;1,"ÇAKIŞMA")))</f>
        <v>BOŞ</v>
      </c>
      <c r="R494" s="50" t="str">
        <f>IF(DS492=0,"BOŞ",IF(DS492=1,"DERS",IF(DS492&gt;1,"ÇAKIŞMA")))</f>
        <v>BOŞ</v>
      </c>
    </row>
    <row r="495" spans="1:124" ht="23.1" customHeight="1" thickBot="1" x14ac:dyDescent="0.3">
      <c r="A495" s="106"/>
      <c r="B495" s="107"/>
      <c r="C495" s="108"/>
      <c r="D495" s="107"/>
      <c r="E495" s="108"/>
      <c r="F495" s="107"/>
      <c r="G495" s="108"/>
      <c r="H495" s="107"/>
      <c r="I495" s="108"/>
      <c r="J495" s="107"/>
      <c r="K495" s="108"/>
      <c r="M495" s="70" t="str">
        <f>IF($A486="BİLGİSAYAR PROGRAMCILIĞI (İ.Ö.)"," ",IF($A486="ELEKTRİK (İ.Ö.)"," ",IF($A486="MUHASEBE VE VERGİ UYGULAMALARI (İ.Ö.)"," ",IF($A486="ORMANCILIK VE ORMAN ÜRÜNLERİ (İ.Ö.)"," ","00.00"))))</f>
        <v>00.00</v>
      </c>
      <c r="N495" s="51"/>
      <c r="O495" s="51"/>
      <c r="P495" s="51"/>
      <c r="Q495" s="51"/>
      <c r="R495" s="52"/>
    </row>
    <row r="496" spans="1:124" ht="23.1" customHeight="1" thickBot="1" x14ac:dyDescent="0.3">
      <c r="A496" s="100"/>
      <c r="B496" s="101"/>
      <c r="C496" s="100"/>
      <c r="D496" s="101"/>
      <c r="E496" s="100"/>
      <c r="F496" s="101"/>
      <c r="G496" s="100"/>
      <c r="H496" s="101"/>
      <c r="I496" s="100"/>
      <c r="J496" s="101"/>
      <c r="K496" s="100"/>
      <c r="M496" s="68"/>
      <c r="N496" s="60"/>
      <c r="O496" s="60"/>
      <c r="P496" s="60"/>
      <c r="Q496" s="60"/>
      <c r="R496" s="60"/>
    </row>
    <row r="497" spans="1:124" ht="23.1" customHeight="1" thickBot="1" x14ac:dyDescent="0.3">
      <c r="A497" s="154"/>
      <c r="B497" s="154"/>
      <c r="C497" s="154"/>
      <c r="D497" s="154"/>
      <c r="E497" s="154"/>
      <c r="F497" s="155"/>
      <c r="G497" s="155"/>
      <c r="H497" s="155"/>
      <c r="I497" s="156"/>
      <c r="J497" s="156"/>
      <c r="K497" s="156"/>
      <c r="M497" s="67"/>
      <c r="N497" s="157" t="s">
        <v>11</v>
      </c>
      <c r="O497" s="157"/>
      <c r="P497" s="157"/>
      <c r="Q497" s="157"/>
      <c r="R497" s="157"/>
      <c r="DL497" s="36">
        <f>A497</f>
        <v>0</v>
      </c>
      <c r="DM497" s="35"/>
      <c r="DN497" s="35"/>
      <c r="DO497" s="35"/>
      <c r="DP497" s="35"/>
      <c r="DQ497" s="152">
        <f>I497</f>
        <v>0</v>
      </c>
      <c r="DR497" s="152"/>
      <c r="DS497" s="152"/>
      <c r="DT497" s="153"/>
    </row>
    <row r="498" spans="1:124" ht="23.1" customHeight="1" thickBot="1" x14ac:dyDescent="0.3">
      <c r="A498" s="102"/>
      <c r="B498" s="158"/>
      <c r="C498" s="159"/>
      <c r="D498" s="158"/>
      <c r="E498" s="159"/>
      <c r="F498" s="158"/>
      <c r="G498" s="159"/>
      <c r="H498" s="158"/>
      <c r="I498" s="159"/>
      <c r="J498" s="158"/>
      <c r="K498" s="159"/>
      <c r="M498" s="69" t="s">
        <v>0</v>
      </c>
      <c r="N498" s="47" t="s">
        <v>6</v>
      </c>
      <c r="O498" s="47" t="s">
        <v>7</v>
      </c>
      <c r="P498" s="47" t="s">
        <v>8</v>
      </c>
      <c r="Q498" s="47" t="s">
        <v>9</v>
      </c>
      <c r="R498" s="48" t="s">
        <v>10</v>
      </c>
      <c r="DL498" s="38" t="s">
        <v>14</v>
      </c>
      <c r="DM498" s="26">
        <v>17</v>
      </c>
      <c r="DN498" s="25">
        <v>18</v>
      </c>
      <c r="DO498" s="25">
        <v>19</v>
      </c>
      <c r="DP498" s="25">
        <v>20</v>
      </c>
      <c r="DQ498" s="25">
        <v>21</v>
      </c>
      <c r="DR498" s="25">
        <v>22</v>
      </c>
      <c r="DS498" s="25">
        <v>23</v>
      </c>
      <c r="DT498" s="27"/>
    </row>
    <row r="499" spans="1:124" ht="23.1" customHeight="1" thickBot="1" x14ac:dyDescent="0.3">
      <c r="A499" s="103"/>
      <c r="B499" s="104"/>
      <c r="C499" s="105"/>
      <c r="D499" s="104"/>
      <c r="E499" s="105"/>
      <c r="F499" s="104"/>
      <c r="G499" s="105"/>
      <c r="H499" s="104"/>
      <c r="I499" s="105"/>
      <c r="J499" s="104"/>
      <c r="K499" s="105"/>
      <c r="M499" s="78">
        <f t="shared" ref="M499:M505" si="159">A499</f>
        <v>0</v>
      </c>
      <c r="N499" s="49" t="str">
        <f>IF(DM499=0,"BOŞ",IF(DM499=1,"DERS",IF(DM499&gt;1,"ÇAKIŞMA")))</f>
        <v>BOŞ</v>
      </c>
      <c r="O499" s="49" t="str">
        <f>IF(DM500=0,"BOŞ",IF(DM500=1,"DERS",IF(DM500&gt;1,"ÇAKIŞMA")))</f>
        <v>BOŞ</v>
      </c>
      <c r="P499" s="49" t="str">
        <f>IF(DM501=0,"BOŞ",IF(DM501=1,"DERS",IF(DM501&gt;1,"ÇAKIŞMA")))</f>
        <v>BOŞ</v>
      </c>
      <c r="Q499" s="49" t="str">
        <f>IF(DM502=0,"BOŞ",IF(DM502=1,"DERS",IF(DM502&gt;1,"ÇAKIŞMA")))</f>
        <v>BOŞ</v>
      </c>
      <c r="R499" s="50" t="str">
        <f>IF(DM503=0,"BOŞ",IF(DM503=1,"DERS",IF(DM503&gt;1,"ÇAKIŞMA")))</f>
        <v>BOŞ</v>
      </c>
      <c r="DL499" s="39" t="s">
        <v>13</v>
      </c>
      <c r="DM499" s="28">
        <f>IFERROR(VLOOKUP(C499,$T$3:$AH$60,10,0),0)</f>
        <v>0</v>
      </c>
      <c r="DN499" s="28">
        <f>IFERROR(VLOOKUP(C500,$T$3:$AH$60,11,0),0)</f>
        <v>0</v>
      </c>
      <c r="DO499" s="28">
        <f>IFERROR(VLOOKUP(C501,$T$3:$AH$60,12,0),0)</f>
        <v>0</v>
      </c>
      <c r="DP499" s="28">
        <f>IFERROR(VLOOKUP(C502,$T$3:$AH$60,13,0),0)</f>
        <v>0</v>
      </c>
      <c r="DQ499" s="28">
        <f>IFERROR(VLOOKUP(C503,$T$3:$AH$60,14,0),0)</f>
        <v>0</v>
      </c>
      <c r="DR499" s="28">
        <f>IFERROR(VLOOKUP(C504,$T$3:$AH$60,15,0),0)</f>
        <v>0</v>
      </c>
      <c r="DS499" s="28">
        <f>IFERROR(VLOOKUP(C505,$T$3:$AH$60,16,0),0)</f>
        <v>0</v>
      </c>
      <c r="DT499" s="37"/>
    </row>
    <row r="500" spans="1:124" ht="23.1" customHeight="1" thickBot="1" x14ac:dyDescent="0.3">
      <c r="A500" s="103"/>
      <c r="B500" s="104"/>
      <c r="C500" s="105"/>
      <c r="D500" s="104"/>
      <c r="E500" s="105"/>
      <c r="F500" s="104"/>
      <c r="G500" s="105"/>
      <c r="H500" s="104"/>
      <c r="I500" s="105"/>
      <c r="J500" s="104"/>
      <c r="K500" s="105"/>
      <c r="M500" s="78">
        <f t="shared" si="159"/>
        <v>0</v>
      </c>
      <c r="N500" s="49" t="str">
        <f>IF(DN499=0,"BOŞ",IF(DN499=1,"DERS",IF(DN499&gt;1,"ÇAKIŞMA")))</f>
        <v>BOŞ</v>
      </c>
      <c r="O500" s="49" t="str">
        <f>IF(DN500=0,"BOŞ",IF(DN500=1,"DERS",IF(DN500&gt;1,"ÇAKIŞMA")))</f>
        <v>BOŞ</v>
      </c>
      <c r="P500" s="49" t="str">
        <f>IF(DN501=0,"BOŞ",IF(DN501=1,"DERS",IF(DN501&gt;1,"ÇAKIŞMA")))</f>
        <v>BOŞ</v>
      </c>
      <c r="Q500" s="49" t="str">
        <f>IF(DN502=0,"BOŞ",IF(DN502=1,"DERS",IF(DN502&gt;1,"ÇAKIŞMA")))</f>
        <v>BOŞ</v>
      </c>
      <c r="R500" s="50" t="str">
        <f>IF(DN503=0,"BOŞ",IF(DN503=1,"DERS",IF(DN503&gt;1,"ÇAKIŞMA")))</f>
        <v>BOŞ</v>
      </c>
      <c r="DL500" s="39" t="s">
        <v>7</v>
      </c>
      <c r="DM500" s="28">
        <f>IFERROR(VLOOKUP(E499,$AJ$3:$AX$60,10,0),0)</f>
        <v>0</v>
      </c>
      <c r="DN500" s="28">
        <f>IFERROR(VLOOKUP(E500,$AJ$3:$AX$60,11,0),0)</f>
        <v>0</v>
      </c>
      <c r="DO500" s="28">
        <f>IFERROR(VLOOKUP(E501,$AJ$3:$AX$60,12,0),0)</f>
        <v>0</v>
      </c>
      <c r="DP500" s="28">
        <f>IFERROR(VLOOKUP(E502,$AJ$3:$AX$60,13,0),0)</f>
        <v>0</v>
      </c>
      <c r="DQ500" s="28">
        <f>IFERROR(VLOOKUP(E503,$AJ$3:$AX$60,14,0),0)</f>
        <v>0</v>
      </c>
      <c r="DR500" s="28">
        <f>IFERROR(VLOOKUP(E504,$AJ$3:$AX$60,15,0),0)</f>
        <v>0</v>
      </c>
      <c r="DS500" s="28">
        <f>IFERROR(VLOOKUP(E505,$AJ$3:$AX$60,16,0),0)</f>
        <v>0</v>
      </c>
      <c r="DT500" s="37"/>
    </row>
    <row r="501" spans="1:124" ht="23.1" customHeight="1" thickBot="1" x14ac:dyDescent="0.3">
      <c r="A501" s="103"/>
      <c r="B501" s="104"/>
      <c r="C501" s="105"/>
      <c r="D501" s="104"/>
      <c r="E501" s="105"/>
      <c r="F501" s="104"/>
      <c r="G501" s="105"/>
      <c r="H501" s="104"/>
      <c r="I501" s="105"/>
      <c r="J501" s="104"/>
      <c r="K501" s="105"/>
      <c r="M501" s="78">
        <f t="shared" si="159"/>
        <v>0</v>
      </c>
      <c r="N501" s="49" t="str">
        <f>IF(DO499=0,"BOŞ",IF(DO499=1,"DERS",IF(DO499&gt;1,"ÇAKIŞMA")))</f>
        <v>BOŞ</v>
      </c>
      <c r="O501" s="49" t="str">
        <f>IF(DO500=0,"BOŞ",IF(DO500=1,"DERS",IF(DO500&gt;1,"ÇAKIŞMA")))</f>
        <v>BOŞ</v>
      </c>
      <c r="P501" s="49" t="str">
        <f>IF(DO501=0,"BOŞ",IF(DO501=1,"DERS",IF(DO501&gt;1,"ÇAKIŞMA")))</f>
        <v>BOŞ</v>
      </c>
      <c r="Q501" s="49" t="str">
        <f>IF(DO502=0,"BOŞ",IF(DO502=1,"DERS",IF(DO502&gt;1,"ÇAKIŞMA")))</f>
        <v>BOŞ</v>
      </c>
      <c r="R501" s="50" t="str">
        <f>IF(DO503=0,"BOŞ",IF(DO503=1,"DERS",IF(DO503&gt;1,"ÇAKIŞMA")))</f>
        <v>BOŞ</v>
      </c>
      <c r="DL501" s="39" t="s">
        <v>8</v>
      </c>
      <c r="DM501" s="28">
        <f>IFERROR(VLOOKUP(G499,$AZ$3:$BN$60,10,0),0)</f>
        <v>0</v>
      </c>
      <c r="DN501" s="29">
        <f>IFERROR(VLOOKUP(G500,$AZ$3:$BN$60,11,0),0)</f>
        <v>0</v>
      </c>
      <c r="DO501" s="29">
        <f>IFERROR(VLOOKUP(G501,$AZ$3:$BN$60,12,0),0)</f>
        <v>0</v>
      </c>
      <c r="DP501" s="29">
        <f>IFERROR(VLOOKUP(G502,$AZ$3:$BN$60,13,0),0)</f>
        <v>0</v>
      </c>
      <c r="DQ501" s="29">
        <f>IFERROR(VLOOKUP(G503,$AZ$3:$BN$60,14,0),0)</f>
        <v>0</v>
      </c>
      <c r="DR501" s="29">
        <f>IFERROR(VLOOKUP(G504,$AZ$3:$BN$60,15,0),0)</f>
        <v>0</v>
      </c>
      <c r="DS501" s="29">
        <f>IFERROR(VLOOKUP(G505,$AZ$3:$BN$60,16,0),0)</f>
        <v>0</v>
      </c>
      <c r="DT501" s="33"/>
    </row>
    <row r="502" spans="1:124" ht="23.1" customHeight="1" thickBot="1" x14ac:dyDescent="0.3">
      <c r="A502" s="103"/>
      <c r="B502" s="104"/>
      <c r="C502" s="105"/>
      <c r="D502" s="104"/>
      <c r="E502" s="105"/>
      <c r="F502" s="104"/>
      <c r="G502" s="105"/>
      <c r="H502" s="104"/>
      <c r="I502" s="105"/>
      <c r="J502" s="104"/>
      <c r="K502" s="105"/>
      <c r="M502" s="78">
        <f t="shared" si="159"/>
        <v>0</v>
      </c>
      <c r="N502" s="49" t="str">
        <f>IF(DP499=0,"BOŞ",IF(DP499=1,"DERS",IF(DP499&gt;1,"ÇAKIŞMA")))</f>
        <v>BOŞ</v>
      </c>
      <c r="O502" s="49" t="str">
        <f>IF(DP500=0,"BOŞ",IF(DP500=1,"DERS",IF(DP500&gt;1,"ÇAKIŞMA")))</f>
        <v>BOŞ</v>
      </c>
      <c r="P502" s="49" t="str">
        <f>IF(DP501=0,"BOŞ",IF(DP501=1,"DERS",IF(DP501&gt;1,"ÇAKIŞMA")))</f>
        <v>BOŞ</v>
      </c>
      <c r="Q502" s="49" t="str">
        <f>IF(DP502=0,"BOŞ",IF(DP502=1,"DERS",IF(DP502&gt;1,"ÇAKIŞMA")))</f>
        <v>BOŞ</v>
      </c>
      <c r="R502" s="50" t="str">
        <f>IF(DP503=0,"BOŞ",IF(DP503=1,"DERS",IF(DP503&gt;1,"ÇAKIŞMA")))</f>
        <v>BOŞ</v>
      </c>
      <c r="DL502" s="39" t="s">
        <v>9</v>
      </c>
      <c r="DM502" s="28">
        <f>IFERROR(VLOOKUP(I499,$BP$3:$CD$60,10,0),0)</f>
        <v>0</v>
      </c>
      <c r="DN502" s="29">
        <f>IFERROR(VLOOKUP(I500,$BP$3:$CD$60,11,0),0)</f>
        <v>0</v>
      </c>
      <c r="DO502" s="29">
        <f>IFERROR(VLOOKUP(I501,$BP$3:$CD$60,12,0),0)</f>
        <v>0</v>
      </c>
      <c r="DP502" s="29">
        <f>IFERROR(VLOOKUP(I502,$BP$3:$CD$60,13,0),0)</f>
        <v>0</v>
      </c>
      <c r="DQ502" s="29">
        <f>IFERROR(VLOOKUP(I503,$BP$3:$CD$60,14,0),0)</f>
        <v>0</v>
      </c>
      <c r="DR502" s="29">
        <f>IFERROR(VLOOKUP(I504,$BP$3:$CD$60,15,0),0)</f>
        <v>0</v>
      </c>
      <c r="DS502" s="29">
        <f>IFERROR(VLOOKUP(I505,$BP$3:$CD$60,16,0),0)</f>
        <v>0</v>
      </c>
      <c r="DT502" s="33"/>
    </row>
    <row r="503" spans="1:124" ht="23.1" customHeight="1" thickBot="1" x14ac:dyDescent="0.3">
      <c r="A503" s="103"/>
      <c r="B503" s="104"/>
      <c r="C503" s="105"/>
      <c r="D503" s="104"/>
      <c r="E503" s="105"/>
      <c r="F503" s="104"/>
      <c r="G503" s="105"/>
      <c r="H503" s="104"/>
      <c r="I503" s="105"/>
      <c r="J503" s="104"/>
      <c r="K503" s="105"/>
      <c r="M503" s="78">
        <f t="shared" si="159"/>
        <v>0</v>
      </c>
      <c r="N503" s="49" t="str">
        <f>IF(DQ499=0,"BOŞ",IF(DQ499=1,"DERS",IF(DQ499&gt;1,"ÇAKIŞMA")))</f>
        <v>BOŞ</v>
      </c>
      <c r="O503" s="49" t="str">
        <f>IF(DQ500=0,"BOŞ",IF(DQ500=1,"DERS",IF(DQ500&gt;1,"ÇAKIŞMA")))</f>
        <v>BOŞ</v>
      </c>
      <c r="P503" s="49" t="str">
        <f>IF(DQ501=0,"BOŞ",IF(DQ501=1,"DERS",IF(DQ501&gt;1,"ÇAKIŞMA")))</f>
        <v>BOŞ</v>
      </c>
      <c r="Q503" s="49" t="str">
        <f>IF(DQ502=0,"BOŞ",IF(DQ502=1,"DERS",IF(DQ502&gt;1,"ÇAKIŞMA")))</f>
        <v>BOŞ</v>
      </c>
      <c r="R503" s="50" t="str">
        <f>IF(DQ503=0,"BOŞ",IF(DQ503=1,"DERS",IF(DQ503&gt;1,"ÇAKIŞMA")))</f>
        <v>BOŞ</v>
      </c>
      <c r="DL503" s="40" t="s">
        <v>10</v>
      </c>
      <c r="DM503" s="30">
        <f>IFERROR(VLOOKUP(K499,$CF$3:$CT$60,10,0),0)</f>
        <v>0</v>
      </c>
      <c r="DN503" s="31">
        <f>IFERROR(VLOOKUP(K500,$CF$3:$CT$60,11,0),0)</f>
        <v>0</v>
      </c>
      <c r="DO503" s="31">
        <f>IFERROR(VLOOKUP(K501,$CF$3:$CT$60,12,0),0)</f>
        <v>0</v>
      </c>
      <c r="DP503" s="31">
        <f>IFERROR(VLOOKUP(K502,$CF$3:$CT$60,13,0),0)</f>
        <v>0</v>
      </c>
      <c r="DQ503" s="31">
        <f>IFERROR(VLOOKUP(K503,$CF$3:$CT$60,14,0),0)</f>
        <v>0</v>
      </c>
      <c r="DR503" s="31">
        <f>IFERROR(VLOOKUP(K504,$CF$3:$CT$60,15,0),0)</f>
        <v>0</v>
      </c>
      <c r="DS503" s="31">
        <f>IFERROR(VLOOKUP(K505,$CF$3:$CT$60,16,0),0)</f>
        <v>0</v>
      </c>
      <c r="DT503" s="34"/>
    </row>
    <row r="504" spans="1:124" ht="23.1" customHeight="1" thickBot="1" x14ac:dyDescent="0.3">
      <c r="A504" s="103"/>
      <c r="B504" s="104"/>
      <c r="C504" s="105"/>
      <c r="D504" s="104"/>
      <c r="E504" s="105"/>
      <c r="F504" s="104"/>
      <c r="G504" s="105"/>
      <c r="H504" s="104"/>
      <c r="I504" s="105"/>
      <c r="J504" s="104"/>
      <c r="K504" s="105"/>
      <c r="M504" s="78">
        <f t="shared" si="159"/>
        <v>0</v>
      </c>
      <c r="N504" s="49" t="str">
        <f>IF(DR499=0,"BOŞ",IF(DR499=1,"DERS",IF(DR499&gt;1,"ÇAKIŞMA")))</f>
        <v>BOŞ</v>
      </c>
      <c r="O504" s="49" t="str">
        <f>IF(DR500=0,"BOŞ",IF(DR500=1,"DERS",IF(DR500&gt;1,"ÇAKIŞMA")))</f>
        <v>BOŞ</v>
      </c>
      <c r="P504" s="49" t="str">
        <f>IF(DR501=0,"BOŞ",IF(DR501=1,"DERS",IF(DR501&gt;1,"ÇAKIŞMA")))</f>
        <v>BOŞ</v>
      </c>
      <c r="Q504" s="49" t="str">
        <f>IF(DR502=0,"BOŞ",IF(DR502=1,"DERS",IF(DR502&gt;1,"ÇAKIŞMA")))</f>
        <v>BOŞ</v>
      </c>
      <c r="R504" s="50" t="str">
        <f>IF(DR503=0,"BOŞ",IF(DR503=1,"DERS",IF(DR503&gt;1,"ÇAKIŞMA")))</f>
        <v>BOŞ</v>
      </c>
    </row>
    <row r="505" spans="1:124" ht="23.1" customHeight="1" thickBot="1" x14ac:dyDescent="0.3">
      <c r="A505" s="103"/>
      <c r="B505" s="104"/>
      <c r="C505" s="105"/>
      <c r="D505" s="104"/>
      <c r="E505" s="105"/>
      <c r="F505" s="104"/>
      <c r="G505" s="105"/>
      <c r="H505" s="104"/>
      <c r="I505" s="105"/>
      <c r="J505" s="104"/>
      <c r="K505" s="105"/>
      <c r="M505" s="78">
        <f t="shared" si="159"/>
        <v>0</v>
      </c>
      <c r="N505" s="49" t="str">
        <f>IF(DS499=0,"BOŞ",IF(DS499=1,"DERS",IF(DS499&gt;1,"ÇAKIŞMA")))</f>
        <v>BOŞ</v>
      </c>
      <c r="O505" s="49" t="str">
        <f>IF(DS500=0,"BOŞ",IF(DS500=1,"DERS",IF(DS500&gt;1,"ÇAKIŞMA")))</f>
        <v>BOŞ</v>
      </c>
      <c r="P505" s="49" t="str">
        <f>IF(DS501=0,"BOŞ",IF(DS501=1,"DERS",IF(DS501&gt;1,"ÇAKIŞMA")))</f>
        <v>BOŞ</v>
      </c>
      <c r="Q505" s="49" t="str">
        <f>IF(DS502=0,"BOŞ",IF(DS502=1,"DERS",IF(DS502&gt;1,"ÇAKIŞMA")))</f>
        <v>BOŞ</v>
      </c>
      <c r="R505" s="50" t="str">
        <f>IF(DS503=0,"BOŞ",IF(DS503=1,"DERS",IF(DS503&gt;1,"ÇAKIŞMA")))</f>
        <v>BOŞ</v>
      </c>
    </row>
    <row r="506" spans="1:124" ht="23.1" customHeight="1" thickBot="1" x14ac:dyDescent="0.3">
      <c r="A506" s="106"/>
      <c r="B506" s="107"/>
      <c r="C506" s="108"/>
      <c r="D506" s="107"/>
      <c r="E506" s="108"/>
      <c r="F506" s="107"/>
      <c r="G506" s="108"/>
      <c r="H506" s="107"/>
      <c r="I506" s="108"/>
      <c r="J506" s="107"/>
      <c r="K506" s="108"/>
      <c r="M506" s="70" t="str">
        <f>IF($A497="BİLGİSAYAR PROGRAMCILIĞI (İ.Ö.)"," ",IF($A497="ELEKTRİK (İ.Ö.)"," ",IF($A497="MUHASEBE VE VERGİ UYGULAMALARI (İ.Ö.)"," ",IF($A497="ORMANCILIK VE ORMAN ÜRÜNLERİ (İ.Ö.)"," ","00.00"))))</f>
        <v>00.00</v>
      </c>
      <c r="N506" s="51"/>
      <c r="O506" s="51"/>
      <c r="P506" s="51"/>
      <c r="Q506" s="51"/>
      <c r="R506" s="52"/>
    </row>
    <row r="507" spans="1:124" ht="23.1" customHeight="1" thickBot="1" x14ac:dyDescent="0.3">
      <c r="A507" s="100"/>
      <c r="B507" s="101"/>
      <c r="C507" s="100"/>
      <c r="D507" s="101"/>
      <c r="E507" s="100"/>
      <c r="F507" s="101"/>
      <c r="G507" s="100"/>
      <c r="H507" s="101"/>
      <c r="I507" s="100"/>
      <c r="J507" s="101"/>
      <c r="K507" s="100"/>
      <c r="M507" s="68"/>
      <c r="N507" s="60"/>
      <c r="O507" s="60"/>
      <c r="P507" s="60"/>
      <c r="Q507" s="60"/>
      <c r="R507" s="60"/>
    </row>
    <row r="508" spans="1:124" ht="23.1" customHeight="1" thickBot="1" x14ac:dyDescent="0.3">
      <c r="A508" s="154"/>
      <c r="B508" s="154"/>
      <c r="C508" s="154"/>
      <c r="D508" s="154"/>
      <c r="E508" s="154"/>
      <c r="F508" s="155"/>
      <c r="G508" s="155"/>
      <c r="H508" s="155"/>
      <c r="I508" s="156"/>
      <c r="J508" s="156"/>
      <c r="K508" s="156"/>
      <c r="M508" s="67"/>
      <c r="N508" s="157" t="s">
        <v>11</v>
      </c>
      <c r="O508" s="157"/>
      <c r="P508" s="157"/>
      <c r="Q508" s="157"/>
      <c r="R508" s="157"/>
      <c r="DL508" s="36">
        <f>A508</f>
        <v>0</v>
      </c>
      <c r="DM508" s="35"/>
      <c r="DN508" s="35"/>
      <c r="DO508" s="35"/>
      <c r="DP508" s="35"/>
      <c r="DQ508" s="152">
        <f>I508</f>
        <v>0</v>
      </c>
      <c r="DR508" s="152"/>
      <c r="DS508" s="152"/>
      <c r="DT508" s="153"/>
    </row>
    <row r="509" spans="1:124" ht="23.1" customHeight="1" thickBot="1" x14ac:dyDescent="0.3">
      <c r="A509" s="102"/>
      <c r="B509" s="158"/>
      <c r="C509" s="159"/>
      <c r="D509" s="158"/>
      <c r="E509" s="159"/>
      <c r="F509" s="158"/>
      <c r="G509" s="159"/>
      <c r="H509" s="158"/>
      <c r="I509" s="159"/>
      <c r="J509" s="158"/>
      <c r="K509" s="159"/>
      <c r="M509" s="69" t="s">
        <v>0</v>
      </c>
      <c r="N509" s="47" t="s">
        <v>6</v>
      </c>
      <c r="O509" s="47" t="s">
        <v>7</v>
      </c>
      <c r="P509" s="47" t="s">
        <v>8</v>
      </c>
      <c r="Q509" s="47" t="s">
        <v>9</v>
      </c>
      <c r="R509" s="48" t="s">
        <v>10</v>
      </c>
      <c r="DL509" s="38" t="s">
        <v>14</v>
      </c>
      <c r="DM509" s="26">
        <v>17</v>
      </c>
      <c r="DN509" s="25">
        <v>18</v>
      </c>
      <c r="DO509" s="25">
        <v>19</v>
      </c>
      <c r="DP509" s="25">
        <v>20</v>
      </c>
      <c r="DQ509" s="25">
        <v>21</v>
      </c>
      <c r="DR509" s="25">
        <v>22</v>
      </c>
      <c r="DS509" s="25">
        <v>23</v>
      </c>
      <c r="DT509" s="27"/>
    </row>
    <row r="510" spans="1:124" ht="23.1" customHeight="1" thickBot="1" x14ac:dyDescent="0.3">
      <c r="A510" s="103"/>
      <c r="B510" s="104"/>
      <c r="C510" s="105"/>
      <c r="D510" s="104"/>
      <c r="E510" s="105"/>
      <c r="F510" s="104"/>
      <c r="G510" s="105"/>
      <c r="H510" s="104"/>
      <c r="I510" s="105"/>
      <c r="J510" s="104"/>
      <c r="K510" s="105"/>
      <c r="M510" s="78">
        <f t="shared" ref="M510:M516" si="160">A510</f>
        <v>0</v>
      </c>
      <c r="N510" s="49" t="str">
        <f>IF(DM510=0,"BOŞ",IF(DM510=1,"DERS",IF(DM510&gt;1,"ÇAKIŞMA")))</f>
        <v>BOŞ</v>
      </c>
      <c r="O510" s="49" t="str">
        <f>IF(DM511=0,"BOŞ",IF(DM511=1,"DERS",IF(DM511&gt;1,"ÇAKIŞMA")))</f>
        <v>BOŞ</v>
      </c>
      <c r="P510" s="49" t="str">
        <f>IF(DM512=0,"BOŞ",IF(DM512=1,"DERS",IF(DM512&gt;1,"ÇAKIŞMA")))</f>
        <v>BOŞ</v>
      </c>
      <c r="Q510" s="49" t="str">
        <f>IF(DM513=0,"BOŞ",IF(DM513=1,"DERS",IF(DM513&gt;1,"ÇAKIŞMA")))</f>
        <v>BOŞ</v>
      </c>
      <c r="R510" s="50" t="str">
        <f>IF(DM514=0,"BOŞ",IF(DM514=1,"DERS",IF(DM514&gt;1,"ÇAKIŞMA")))</f>
        <v>BOŞ</v>
      </c>
      <c r="DL510" s="39" t="s">
        <v>13</v>
      </c>
      <c r="DM510" s="28">
        <f>IFERROR(VLOOKUP(C510,$T$3:$AH$60,10,0),0)</f>
        <v>0</v>
      </c>
      <c r="DN510" s="28">
        <f>IFERROR(VLOOKUP(C511,$T$3:$AH$60,11,0),0)</f>
        <v>0</v>
      </c>
      <c r="DO510" s="28">
        <f>IFERROR(VLOOKUP(C512,$T$3:$AH$60,12,0),0)</f>
        <v>0</v>
      </c>
      <c r="DP510" s="28">
        <f>IFERROR(VLOOKUP(C513,$T$3:$AH$60,13,0),0)</f>
        <v>0</v>
      </c>
      <c r="DQ510" s="28">
        <f>IFERROR(VLOOKUP(C514,$T$3:$AH$60,14,0),0)</f>
        <v>0</v>
      </c>
      <c r="DR510" s="28">
        <f>IFERROR(VLOOKUP(C515,$T$3:$AH$60,15,0),0)</f>
        <v>0</v>
      </c>
      <c r="DS510" s="28">
        <f>IFERROR(VLOOKUP(C516,$T$3:$AH$60,16,0),0)</f>
        <v>0</v>
      </c>
      <c r="DT510" s="37"/>
    </row>
    <row r="511" spans="1:124" ht="23.1" customHeight="1" thickBot="1" x14ac:dyDescent="0.3">
      <c r="A511" s="103"/>
      <c r="B511" s="104"/>
      <c r="C511" s="105"/>
      <c r="D511" s="104"/>
      <c r="E511" s="105"/>
      <c r="F511" s="104"/>
      <c r="G511" s="105"/>
      <c r="H511" s="104"/>
      <c r="I511" s="105"/>
      <c r="J511" s="104"/>
      <c r="K511" s="105"/>
      <c r="M511" s="78">
        <f t="shared" si="160"/>
        <v>0</v>
      </c>
      <c r="N511" s="49" t="str">
        <f>IF(DN510=0,"BOŞ",IF(DN510=1,"DERS",IF(DN510&gt;1,"ÇAKIŞMA")))</f>
        <v>BOŞ</v>
      </c>
      <c r="O511" s="49" t="str">
        <f>IF(DN511=0,"BOŞ",IF(DN511=1,"DERS",IF(DN511&gt;1,"ÇAKIŞMA")))</f>
        <v>BOŞ</v>
      </c>
      <c r="P511" s="49" t="str">
        <f>IF(DN512=0,"BOŞ",IF(DN512=1,"DERS",IF(DN512&gt;1,"ÇAKIŞMA")))</f>
        <v>BOŞ</v>
      </c>
      <c r="Q511" s="49" t="str">
        <f>IF(DN513=0,"BOŞ",IF(DN513=1,"DERS",IF(DN513&gt;1,"ÇAKIŞMA")))</f>
        <v>BOŞ</v>
      </c>
      <c r="R511" s="50" t="str">
        <f>IF(DN514=0,"BOŞ",IF(DN514=1,"DERS",IF(DN514&gt;1,"ÇAKIŞMA")))</f>
        <v>BOŞ</v>
      </c>
      <c r="DL511" s="39" t="s">
        <v>7</v>
      </c>
      <c r="DM511" s="28">
        <f>IFERROR(VLOOKUP(E510,$AJ$3:$AX$60,10,0),0)</f>
        <v>0</v>
      </c>
      <c r="DN511" s="28">
        <f>IFERROR(VLOOKUP(E511,$AJ$3:$AX$60,11,0),0)</f>
        <v>0</v>
      </c>
      <c r="DO511" s="28">
        <f>IFERROR(VLOOKUP(E512,$AJ$3:$AX$60,12,0),0)</f>
        <v>0</v>
      </c>
      <c r="DP511" s="28">
        <f>IFERROR(VLOOKUP(E513,$AJ$3:$AX$60,13,0),0)</f>
        <v>0</v>
      </c>
      <c r="DQ511" s="28">
        <f>IFERROR(VLOOKUP(E514,$AJ$3:$AX$60,14,0),0)</f>
        <v>0</v>
      </c>
      <c r="DR511" s="28">
        <f>IFERROR(VLOOKUP(E515,$AJ$3:$AX$60,15,0),0)</f>
        <v>0</v>
      </c>
      <c r="DS511" s="28">
        <f>IFERROR(VLOOKUP(E516,$AJ$3:$AX$60,16,0),0)</f>
        <v>0</v>
      </c>
      <c r="DT511" s="37"/>
    </row>
    <row r="512" spans="1:124" ht="23.1" customHeight="1" thickBot="1" x14ac:dyDescent="0.3">
      <c r="A512" s="103"/>
      <c r="B512" s="104"/>
      <c r="C512" s="105"/>
      <c r="D512" s="104"/>
      <c r="E512" s="105"/>
      <c r="F512" s="104"/>
      <c r="G512" s="105"/>
      <c r="H512" s="104"/>
      <c r="I512" s="105"/>
      <c r="J512" s="104"/>
      <c r="K512" s="105"/>
      <c r="M512" s="78">
        <f t="shared" si="160"/>
        <v>0</v>
      </c>
      <c r="N512" s="49" t="str">
        <f>IF(DO510=0,"BOŞ",IF(DO510=1,"DERS",IF(DO510&gt;1,"ÇAKIŞMA")))</f>
        <v>BOŞ</v>
      </c>
      <c r="O512" s="49" t="str">
        <f>IF(DO511=0,"BOŞ",IF(DO511=1,"DERS",IF(DO511&gt;1,"ÇAKIŞMA")))</f>
        <v>BOŞ</v>
      </c>
      <c r="P512" s="49" t="str">
        <f>IF(DO512=0,"BOŞ",IF(DO512=1,"DERS",IF(DO512&gt;1,"ÇAKIŞMA")))</f>
        <v>BOŞ</v>
      </c>
      <c r="Q512" s="49" t="str">
        <f>IF(DO513=0,"BOŞ",IF(DO513=1,"DERS",IF(DO513&gt;1,"ÇAKIŞMA")))</f>
        <v>BOŞ</v>
      </c>
      <c r="R512" s="50" t="str">
        <f>IF(DO514=0,"BOŞ",IF(DO514=1,"DERS",IF(DO514&gt;1,"ÇAKIŞMA")))</f>
        <v>BOŞ</v>
      </c>
      <c r="DL512" s="39" t="s">
        <v>8</v>
      </c>
      <c r="DM512" s="28">
        <f>IFERROR(VLOOKUP(G510,$AZ$3:$BN$60,10,0),0)</f>
        <v>0</v>
      </c>
      <c r="DN512" s="29">
        <f>IFERROR(VLOOKUP(G511,$AZ$3:$BN$60,11,0),0)</f>
        <v>0</v>
      </c>
      <c r="DO512" s="29">
        <f>IFERROR(VLOOKUP(G512,$AZ$3:$BN$60,12,0),0)</f>
        <v>0</v>
      </c>
      <c r="DP512" s="29">
        <f>IFERROR(VLOOKUP(G513,$AZ$3:$BN$60,13,0),0)</f>
        <v>0</v>
      </c>
      <c r="DQ512" s="29">
        <f>IFERROR(VLOOKUP(G514,$AZ$3:$BN$60,14,0),0)</f>
        <v>0</v>
      </c>
      <c r="DR512" s="29">
        <f>IFERROR(VLOOKUP(G515,$AZ$3:$BN$60,15,0),0)</f>
        <v>0</v>
      </c>
      <c r="DS512" s="29">
        <f>IFERROR(VLOOKUP(G516,$AZ$3:$BN$60,16,0),0)</f>
        <v>0</v>
      </c>
      <c r="DT512" s="33"/>
    </row>
    <row r="513" spans="1:124" ht="23.1" customHeight="1" thickBot="1" x14ac:dyDescent="0.3">
      <c r="A513" s="103"/>
      <c r="B513" s="104"/>
      <c r="C513" s="105"/>
      <c r="D513" s="104"/>
      <c r="E513" s="105"/>
      <c r="F513" s="104"/>
      <c r="G513" s="105"/>
      <c r="H513" s="104"/>
      <c r="I513" s="105"/>
      <c r="J513" s="104"/>
      <c r="K513" s="105"/>
      <c r="M513" s="78">
        <f t="shared" si="160"/>
        <v>0</v>
      </c>
      <c r="N513" s="49" t="str">
        <f>IF(DP510=0,"BOŞ",IF(DP510=1,"DERS",IF(DP510&gt;1,"ÇAKIŞMA")))</f>
        <v>BOŞ</v>
      </c>
      <c r="O513" s="49" t="str">
        <f>IF(DP511=0,"BOŞ",IF(DP511=1,"DERS",IF(DP511&gt;1,"ÇAKIŞMA")))</f>
        <v>BOŞ</v>
      </c>
      <c r="P513" s="49" t="str">
        <f>IF(DP512=0,"BOŞ",IF(DP512=1,"DERS",IF(DP512&gt;1,"ÇAKIŞMA")))</f>
        <v>BOŞ</v>
      </c>
      <c r="Q513" s="49" t="str">
        <f>IF(DP513=0,"BOŞ",IF(DP513=1,"DERS",IF(DP513&gt;1,"ÇAKIŞMA")))</f>
        <v>BOŞ</v>
      </c>
      <c r="R513" s="50" t="str">
        <f>IF(DP514=0,"BOŞ",IF(DP514=1,"DERS",IF(DP514&gt;1,"ÇAKIŞMA")))</f>
        <v>BOŞ</v>
      </c>
      <c r="DL513" s="39" t="s">
        <v>9</v>
      </c>
      <c r="DM513" s="28">
        <f>IFERROR(VLOOKUP(I510,$BP$3:$CD$60,10,0),0)</f>
        <v>0</v>
      </c>
      <c r="DN513" s="29">
        <f>IFERROR(VLOOKUP(I511,$BP$3:$CD$60,11,0),0)</f>
        <v>0</v>
      </c>
      <c r="DO513" s="29">
        <f>IFERROR(VLOOKUP(I512,$BP$3:$CD$60,12,0),0)</f>
        <v>0</v>
      </c>
      <c r="DP513" s="29">
        <f>IFERROR(VLOOKUP(I513,$BP$3:$CD$60,13,0),0)</f>
        <v>0</v>
      </c>
      <c r="DQ513" s="29">
        <f>IFERROR(VLOOKUP(I514,$BP$3:$CD$60,14,0),0)</f>
        <v>0</v>
      </c>
      <c r="DR513" s="29">
        <f>IFERROR(VLOOKUP(I515,$BP$3:$CD$60,15,0),0)</f>
        <v>0</v>
      </c>
      <c r="DS513" s="29">
        <f>IFERROR(VLOOKUP(I516,$BP$3:$CD$60,16,0),0)</f>
        <v>0</v>
      </c>
      <c r="DT513" s="33"/>
    </row>
    <row r="514" spans="1:124" ht="23.1" customHeight="1" thickBot="1" x14ac:dyDescent="0.3">
      <c r="A514" s="103"/>
      <c r="B514" s="104"/>
      <c r="C514" s="105"/>
      <c r="D514" s="104"/>
      <c r="E514" s="105"/>
      <c r="F514" s="104"/>
      <c r="G514" s="105"/>
      <c r="H514" s="104"/>
      <c r="I514" s="105"/>
      <c r="J514" s="104"/>
      <c r="K514" s="105"/>
      <c r="M514" s="78">
        <f t="shared" si="160"/>
        <v>0</v>
      </c>
      <c r="N514" s="49" t="str">
        <f>IF(DQ510=0,"BOŞ",IF(DQ510=1,"DERS",IF(DQ510&gt;1,"ÇAKIŞMA")))</f>
        <v>BOŞ</v>
      </c>
      <c r="O514" s="49" t="str">
        <f>IF(DQ511=0,"BOŞ",IF(DQ511=1,"DERS",IF(DQ511&gt;1,"ÇAKIŞMA")))</f>
        <v>BOŞ</v>
      </c>
      <c r="P514" s="49" t="str">
        <f>IF(DQ512=0,"BOŞ",IF(DQ512=1,"DERS",IF(DQ512&gt;1,"ÇAKIŞMA")))</f>
        <v>BOŞ</v>
      </c>
      <c r="Q514" s="49" t="str">
        <f>IF(DQ513=0,"BOŞ",IF(DQ513=1,"DERS",IF(DQ513&gt;1,"ÇAKIŞMA")))</f>
        <v>BOŞ</v>
      </c>
      <c r="R514" s="50" t="str">
        <f>IF(DQ514=0,"BOŞ",IF(DQ514=1,"DERS",IF(DQ514&gt;1,"ÇAKIŞMA")))</f>
        <v>BOŞ</v>
      </c>
      <c r="DL514" s="40" t="s">
        <v>10</v>
      </c>
      <c r="DM514" s="30">
        <f>IFERROR(VLOOKUP(K510,$CF$3:$CT$60,10,0),0)</f>
        <v>0</v>
      </c>
      <c r="DN514" s="31">
        <f>IFERROR(VLOOKUP(K511,$CF$3:$CT$60,11,0),0)</f>
        <v>0</v>
      </c>
      <c r="DO514" s="31">
        <f>IFERROR(VLOOKUP(K512,$CF$3:$CT$60,12,0),0)</f>
        <v>0</v>
      </c>
      <c r="DP514" s="31">
        <f>IFERROR(VLOOKUP(K513,$CF$3:$CT$60,13,0),0)</f>
        <v>0</v>
      </c>
      <c r="DQ514" s="31">
        <f>IFERROR(VLOOKUP(K514,$CF$3:$CT$60,14,0),0)</f>
        <v>0</v>
      </c>
      <c r="DR514" s="31">
        <f>IFERROR(VLOOKUP(K515,$CF$3:$CT$60,15,0),0)</f>
        <v>0</v>
      </c>
      <c r="DS514" s="31">
        <f>IFERROR(VLOOKUP(K516,$CF$3:$CT$60,16,0),0)</f>
        <v>0</v>
      </c>
      <c r="DT514" s="34"/>
    </row>
    <row r="515" spans="1:124" ht="23.1" customHeight="1" thickBot="1" x14ac:dyDescent="0.3">
      <c r="A515" s="103"/>
      <c r="B515" s="104"/>
      <c r="C515" s="105"/>
      <c r="D515" s="104"/>
      <c r="E515" s="105"/>
      <c r="F515" s="104"/>
      <c r="G515" s="105"/>
      <c r="H515" s="104"/>
      <c r="I515" s="105"/>
      <c r="J515" s="104"/>
      <c r="K515" s="105"/>
      <c r="M515" s="78">
        <f t="shared" si="160"/>
        <v>0</v>
      </c>
      <c r="N515" s="49" t="str">
        <f>IF(DR510=0,"BOŞ",IF(DR510=1,"DERS",IF(DR510&gt;1,"ÇAKIŞMA")))</f>
        <v>BOŞ</v>
      </c>
      <c r="O515" s="49" t="str">
        <f>IF(DR511=0,"BOŞ",IF(DR511=1,"DERS",IF(DR511&gt;1,"ÇAKIŞMA")))</f>
        <v>BOŞ</v>
      </c>
      <c r="P515" s="49" t="str">
        <f>IF(DR512=0,"BOŞ",IF(DR512=1,"DERS",IF(DR512&gt;1,"ÇAKIŞMA")))</f>
        <v>BOŞ</v>
      </c>
      <c r="Q515" s="49" t="str">
        <f>IF(DR513=0,"BOŞ",IF(DR513=1,"DERS",IF(DR513&gt;1,"ÇAKIŞMA")))</f>
        <v>BOŞ</v>
      </c>
      <c r="R515" s="50" t="str">
        <f>IF(DR514=0,"BOŞ",IF(DR514=1,"DERS",IF(DR514&gt;1,"ÇAKIŞMA")))</f>
        <v>BOŞ</v>
      </c>
    </row>
    <row r="516" spans="1:124" ht="23.1" customHeight="1" thickBot="1" x14ac:dyDescent="0.3">
      <c r="A516" s="103"/>
      <c r="B516" s="104"/>
      <c r="C516" s="105"/>
      <c r="D516" s="104"/>
      <c r="E516" s="105"/>
      <c r="F516" s="104"/>
      <c r="G516" s="105"/>
      <c r="H516" s="104"/>
      <c r="I516" s="105"/>
      <c r="J516" s="104"/>
      <c r="K516" s="105"/>
      <c r="M516" s="78">
        <f t="shared" si="160"/>
        <v>0</v>
      </c>
      <c r="N516" s="49" t="str">
        <f>IF(DS510=0,"BOŞ",IF(DS510=1,"DERS",IF(DS510&gt;1,"ÇAKIŞMA")))</f>
        <v>BOŞ</v>
      </c>
      <c r="O516" s="49" t="str">
        <f>IF(DS511=0,"BOŞ",IF(DS511=1,"DERS",IF(DS511&gt;1,"ÇAKIŞMA")))</f>
        <v>BOŞ</v>
      </c>
      <c r="P516" s="49" t="str">
        <f>IF(DS512=0,"BOŞ",IF(DS512=1,"DERS",IF(DS512&gt;1,"ÇAKIŞMA")))</f>
        <v>BOŞ</v>
      </c>
      <c r="Q516" s="49" t="str">
        <f>IF(DS513=0,"BOŞ",IF(DS513=1,"DERS",IF(DS513&gt;1,"ÇAKIŞMA")))</f>
        <v>BOŞ</v>
      </c>
      <c r="R516" s="50" t="str">
        <f>IF(DS514=0,"BOŞ",IF(DS514=1,"DERS",IF(DS514&gt;1,"ÇAKIŞMA")))</f>
        <v>BOŞ</v>
      </c>
    </row>
    <row r="517" spans="1:124" ht="23.1" customHeight="1" thickBot="1" x14ac:dyDescent="0.3">
      <c r="A517" s="106"/>
      <c r="B517" s="107"/>
      <c r="C517" s="108"/>
      <c r="D517" s="107"/>
      <c r="E517" s="108"/>
      <c r="F517" s="107"/>
      <c r="G517" s="108"/>
      <c r="H517" s="107"/>
      <c r="I517" s="108"/>
      <c r="J517" s="107"/>
      <c r="K517" s="108"/>
      <c r="M517" s="70" t="str">
        <f>IF($A508="BİLGİSAYAR PROGRAMCILIĞI (İ.Ö.)"," ",IF($A508="ELEKTRİK (İ.Ö.)"," ",IF($A508="MUHASEBE VE VERGİ UYGULAMALARI (İ.Ö.)"," ",IF($A508="ORMANCILIK VE ORMAN ÜRÜNLERİ (İ.Ö.)"," ","00.00"))))</f>
        <v>00.00</v>
      </c>
      <c r="N517" s="51"/>
      <c r="O517" s="51"/>
      <c r="P517" s="51"/>
      <c r="Q517" s="51"/>
      <c r="R517" s="52"/>
    </row>
    <row r="518" spans="1:124" ht="23.1" customHeight="1" thickBot="1" x14ac:dyDescent="0.3">
      <c r="A518" s="100"/>
      <c r="B518" s="101"/>
      <c r="C518" s="100"/>
      <c r="D518" s="101"/>
      <c r="E518" s="100"/>
      <c r="F518" s="101"/>
      <c r="G518" s="100"/>
      <c r="H518" s="101"/>
      <c r="I518" s="100"/>
      <c r="J518" s="101"/>
      <c r="K518" s="100"/>
      <c r="M518" s="68"/>
      <c r="N518" s="60"/>
      <c r="O518" s="60"/>
      <c r="P518" s="60"/>
      <c r="Q518" s="60"/>
      <c r="R518" s="60"/>
    </row>
    <row r="519" spans="1:124" ht="23.1" customHeight="1" thickBot="1" x14ac:dyDescent="0.3">
      <c r="A519" s="154"/>
      <c r="B519" s="154"/>
      <c r="C519" s="154"/>
      <c r="D519" s="154"/>
      <c r="E519" s="154"/>
      <c r="F519" s="155"/>
      <c r="G519" s="155"/>
      <c r="H519" s="155"/>
      <c r="I519" s="156"/>
      <c r="J519" s="156"/>
      <c r="K519" s="156"/>
      <c r="M519" s="67"/>
      <c r="N519" s="157" t="s">
        <v>11</v>
      </c>
      <c r="O519" s="157"/>
      <c r="P519" s="157"/>
      <c r="Q519" s="157"/>
      <c r="R519" s="157"/>
      <c r="DL519" s="36">
        <f>A519</f>
        <v>0</v>
      </c>
      <c r="DM519" s="35"/>
      <c r="DN519" s="35"/>
      <c r="DO519" s="35"/>
      <c r="DP519" s="35"/>
      <c r="DQ519" s="152">
        <f>I519</f>
        <v>0</v>
      </c>
      <c r="DR519" s="152"/>
      <c r="DS519" s="152"/>
      <c r="DT519" s="153"/>
    </row>
    <row r="520" spans="1:124" ht="23.1" customHeight="1" thickBot="1" x14ac:dyDescent="0.3">
      <c r="A520" s="102"/>
      <c r="B520" s="158"/>
      <c r="C520" s="159"/>
      <c r="D520" s="158"/>
      <c r="E520" s="159"/>
      <c r="F520" s="158"/>
      <c r="G520" s="159"/>
      <c r="H520" s="158"/>
      <c r="I520" s="159"/>
      <c r="J520" s="158"/>
      <c r="K520" s="159"/>
      <c r="M520" s="69" t="s">
        <v>0</v>
      </c>
      <c r="N520" s="47" t="s">
        <v>6</v>
      </c>
      <c r="O520" s="47" t="s">
        <v>7</v>
      </c>
      <c r="P520" s="47" t="s">
        <v>8</v>
      </c>
      <c r="Q520" s="47" t="s">
        <v>9</v>
      </c>
      <c r="R520" s="48" t="s">
        <v>10</v>
      </c>
      <c r="DL520" s="38" t="s">
        <v>14</v>
      </c>
      <c r="DM520" s="26">
        <v>17</v>
      </c>
      <c r="DN520" s="25">
        <v>18</v>
      </c>
      <c r="DO520" s="25">
        <v>19</v>
      </c>
      <c r="DP520" s="25">
        <v>20</v>
      </c>
      <c r="DQ520" s="25">
        <v>21</v>
      </c>
      <c r="DR520" s="25">
        <v>22</v>
      </c>
      <c r="DS520" s="25">
        <v>23</v>
      </c>
      <c r="DT520" s="27"/>
    </row>
    <row r="521" spans="1:124" ht="23.1" customHeight="1" thickBot="1" x14ac:dyDescent="0.3">
      <c r="A521" s="103"/>
      <c r="B521" s="104"/>
      <c r="C521" s="105"/>
      <c r="D521" s="104"/>
      <c r="E521" s="105"/>
      <c r="F521" s="104"/>
      <c r="G521" s="105"/>
      <c r="H521" s="104"/>
      <c r="I521" s="105"/>
      <c r="J521" s="104"/>
      <c r="K521" s="105"/>
      <c r="M521" s="78">
        <f t="shared" ref="M521:M527" si="161">A521</f>
        <v>0</v>
      </c>
      <c r="N521" s="49" t="str">
        <f>IF(DM521=0,"BOŞ",IF(DM521=1,"DERS",IF(DM521&gt;1,"ÇAKIŞMA")))</f>
        <v>BOŞ</v>
      </c>
      <c r="O521" s="49" t="str">
        <f>IF(DM522=0,"BOŞ",IF(DM522=1,"DERS",IF(DM522&gt;1,"ÇAKIŞMA")))</f>
        <v>BOŞ</v>
      </c>
      <c r="P521" s="49" t="str">
        <f>IF(DM523=0,"BOŞ",IF(DM523=1,"DERS",IF(DM523&gt;1,"ÇAKIŞMA")))</f>
        <v>BOŞ</v>
      </c>
      <c r="Q521" s="49" t="str">
        <f>IF(DM524=0,"BOŞ",IF(DM524=1,"DERS",IF(DM524&gt;1,"ÇAKIŞMA")))</f>
        <v>BOŞ</v>
      </c>
      <c r="R521" s="50" t="str">
        <f>IF(DM525=0,"BOŞ",IF(DM525=1,"DERS",IF(DM525&gt;1,"ÇAKIŞMA")))</f>
        <v>BOŞ</v>
      </c>
      <c r="DL521" s="39" t="s">
        <v>13</v>
      </c>
      <c r="DM521" s="28">
        <f>IFERROR(VLOOKUP(C521,$T$3:$AH$60,10,0),0)</f>
        <v>0</v>
      </c>
      <c r="DN521" s="28">
        <f>IFERROR(VLOOKUP(C522,$T$3:$AH$60,11,0),0)</f>
        <v>0</v>
      </c>
      <c r="DO521" s="28">
        <f>IFERROR(VLOOKUP(C523,$T$3:$AH$60,12,0),0)</f>
        <v>0</v>
      </c>
      <c r="DP521" s="28">
        <f>IFERROR(VLOOKUP(C524,$T$3:$AH$60,13,0),0)</f>
        <v>0</v>
      </c>
      <c r="DQ521" s="28">
        <f>IFERROR(VLOOKUP(C525,$T$3:$AH$60,14,0),0)</f>
        <v>0</v>
      </c>
      <c r="DR521" s="28">
        <f>IFERROR(VLOOKUP(C526,$T$3:$AH$60,15,0),0)</f>
        <v>0</v>
      </c>
      <c r="DS521" s="28">
        <f>IFERROR(VLOOKUP(C527,$T$3:$AH$60,16,0),0)</f>
        <v>0</v>
      </c>
      <c r="DT521" s="37"/>
    </row>
    <row r="522" spans="1:124" ht="23.1" customHeight="1" thickBot="1" x14ac:dyDescent="0.3">
      <c r="A522" s="103"/>
      <c r="B522" s="104"/>
      <c r="C522" s="105"/>
      <c r="D522" s="104"/>
      <c r="E522" s="105"/>
      <c r="F522" s="104"/>
      <c r="G522" s="105"/>
      <c r="H522" s="104"/>
      <c r="I522" s="105"/>
      <c r="J522" s="104"/>
      <c r="K522" s="105"/>
      <c r="M522" s="78">
        <f t="shared" si="161"/>
        <v>0</v>
      </c>
      <c r="N522" s="49" t="str">
        <f>IF(DN521=0,"BOŞ",IF(DN521=1,"DERS",IF(DN521&gt;1,"ÇAKIŞMA")))</f>
        <v>BOŞ</v>
      </c>
      <c r="O522" s="49" t="str">
        <f>IF(DN522=0,"BOŞ",IF(DN522=1,"DERS",IF(DN522&gt;1,"ÇAKIŞMA")))</f>
        <v>BOŞ</v>
      </c>
      <c r="P522" s="49" t="str">
        <f>IF(DN523=0,"BOŞ",IF(DN523=1,"DERS",IF(DN523&gt;1,"ÇAKIŞMA")))</f>
        <v>BOŞ</v>
      </c>
      <c r="Q522" s="49" t="str">
        <f>IF(DN524=0,"BOŞ",IF(DN524=1,"DERS",IF(DN524&gt;1,"ÇAKIŞMA")))</f>
        <v>BOŞ</v>
      </c>
      <c r="R522" s="50" t="str">
        <f>IF(DN525=0,"BOŞ",IF(DN525=1,"DERS",IF(DN525&gt;1,"ÇAKIŞMA")))</f>
        <v>BOŞ</v>
      </c>
      <c r="DL522" s="39" t="s">
        <v>7</v>
      </c>
      <c r="DM522" s="28">
        <f>IFERROR(VLOOKUP(E521,$AJ$3:$AX$60,10,0),0)</f>
        <v>0</v>
      </c>
      <c r="DN522" s="28">
        <f>IFERROR(VLOOKUP(E522,$AJ$3:$AX$60,11,0),0)</f>
        <v>0</v>
      </c>
      <c r="DO522" s="28">
        <f>IFERROR(VLOOKUP(E523,$AJ$3:$AX$60,12,0),0)</f>
        <v>0</v>
      </c>
      <c r="DP522" s="28">
        <f>IFERROR(VLOOKUP(E524,$AJ$3:$AX$60,13,0),0)</f>
        <v>0</v>
      </c>
      <c r="DQ522" s="28">
        <f>IFERROR(VLOOKUP(E525,$AJ$3:$AX$60,14,0),0)</f>
        <v>0</v>
      </c>
      <c r="DR522" s="28">
        <f>IFERROR(VLOOKUP(E526,$AJ$3:$AX$60,15,0),0)</f>
        <v>0</v>
      </c>
      <c r="DS522" s="28">
        <f>IFERROR(VLOOKUP(E527,$AJ$3:$AX$60,16,0),0)</f>
        <v>0</v>
      </c>
      <c r="DT522" s="37"/>
    </row>
    <row r="523" spans="1:124" ht="23.1" customHeight="1" thickBot="1" x14ac:dyDescent="0.3">
      <c r="A523" s="103"/>
      <c r="B523" s="104"/>
      <c r="C523" s="105"/>
      <c r="D523" s="104"/>
      <c r="E523" s="105"/>
      <c r="F523" s="104"/>
      <c r="G523" s="105"/>
      <c r="H523" s="104"/>
      <c r="I523" s="105"/>
      <c r="J523" s="104"/>
      <c r="K523" s="105"/>
      <c r="M523" s="78">
        <f t="shared" si="161"/>
        <v>0</v>
      </c>
      <c r="N523" s="49" t="str">
        <f>IF(DO521=0,"BOŞ",IF(DO521=1,"DERS",IF(DO521&gt;1,"ÇAKIŞMA")))</f>
        <v>BOŞ</v>
      </c>
      <c r="O523" s="49" t="str">
        <f>IF(DO522=0,"BOŞ",IF(DO522=1,"DERS",IF(DO522&gt;1,"ÇAKIŞMA")))</f>
        <v>BOŞ</v>
      </c>
      <c r="P523" s="49" t="str">
        <f>IF(DO523=0,"BOŞ",IF(DO523=1,"DERS",IF(DO523&gt;1,"ÇAKIŞMA")))</f>
        <v>BOŞ</v>
      </c>
      <c r="Q523" s="49" t="str">
        <f>IF(DO524=0,"BOŞ",IF(DO524=1,"DERS",IF(DO524&gt;1,"ÇAKIŞMA")))</f>
        <v>BOŞ</v>
      </c>
      <c r="R523" s="50" t="str">
        <f>IF(DO525=0,"BOŞ",IF(DO525=1,"DERS",IF(DO525&gt;1,"ÇAKIŞMA")))</f>
        <v>BOŞ</v>
      </c>
      <c r="DL523" s="39" t="s">
        <v>8</v>
      </c>
      <c r="DM523" s="28">
        <f>IFERROR(VLOOKUP(G521,$AZ$3:$BN$60,10,0),0)</f>
        <v>0</v>
      </c>
      <c r="DN523" s="29">
        <f>IFERROR(VLOOKUP(G522,$AZ$3:$BN$60,11,0),0)</f>
        <v>0</v>
      </c>
      <c r="DO523" s="29">
        <f>IFERROR(VLOOKUP(G523,$AZ$3:$BN$60,12,0),0)</f>
        <v>0</v>
      </c>
      <c r="DP523" s="29">
        <f>IFERROR(VLOOKUP(G524,$AZ$3:$BN$60,13,0),0)</f>
        <v>0</v>
      </c>
      <c r="DQ523" s="29">
        <f>IFERROR(VLOOKUP(G525,$AZ$3:$BN$60,14,0),0)</f>
        <v>0</v>
      </c>
      <c r="DR523" s="29">
        <f>IFERROR(VLOOKUP(G526,$AZ$3:$BN$60,15,0),0)</f>
        <v>0</v>
      </c>
      <c r="DS523" s="29">
        <f>IFERROR(VLOOKUP(G527,$AZ$3:$BN$60,16,0),0)</f>
        <v>0</v>
      </c>
      <c r="DT523" s="33"/>
    </row>
    <row r="524" spans="1:124" ht="23.1" customHeight="1" thickBot="1" x14ac:dyDescent="0.3">
      <c r="A524" s="103"/>
      <c r="B524" s="104"/>
      <c r="C524" s="105"/>
      <c r="D524" s="104"/>
      <c r="E524" s="105"/>
      <c r="F524" s="104"/>
      <c r="G524" s="105"/>
      <c r="H524" s="104"/>
      <c r="I524" s="105"/>
      <c r="J524" s="104"/>
      <c r="K524" s="105"/>
      <c r="M524" s="78">
        <f t="shared" si="161"/>
        <v>0</v>
      </c>
      <c r="N524" s="49" t="str">
        <f>IF(DP521=0,"BOŞ",IF(DP521=1,"DERS",IF(DP521&gt;1,"ÇAKIŞMA")))</f>
        <v>BOŞ</v>
      </c>
      <c r="O524" s="49" t="str">
        <f>IF(DP522=0,"BOŞ",IF(DP522=1,"DERS",IF(DP522&gt;1,"ÇAKIŞMA")))</f>
        <v>BOŞ</v>
      </c>
      <c r="P524" s="49" t="str">
        <f>IF(DP523=0,"BOŞ",IF(DP523=1,"DERS",IF(DP523&gt;1,"ÇAKIŞMA")))</f>
        <v>BOŞ</v>
      </c>
      <c r="Q524" s="49" t="str">
        <f>IF(DP524=0,"BOŞ",IF(DP524=1,"DERS",IF(DP524&gt;1,"ÇAKIŞMA")))</f>
        <v>BOŞ</v>
      </c>
      <c r="R524" s="50" t="str">
        <f>IF(DP525=0,"BOŞ",IF(DP525=1,"DERS",IF(DP525&gt;1,"ÇAKIŞMA")))</f>
        <v>BOŞ</v>
      </c>
      <c r="DL524" s="39" t="s">
        <v>9</v>
      </c>
      <c r="DM524" s="28">
        <f>IFERROR(VLOOKUP(I521,$BP$3:$CD$60,10,0),0)</f>
        <v>0</v>
      </c>
      <c r="DN524" s="29">
        <f>IFERROR(VLOOKUP(I522,$BP$3:$CD$60,11,0),0)</f>
        <v>0</v>
      </c>
      <c r="DO524" s="29">
        <f>IFERROR(VLOOKUP(I523,$BP$3:$CD$60,12,0),0)</f>
        <v>0</v>
      </c>
      <c r="DP524" s="29">
        <f>IFERROR(VLOOKUP(I524,$BP$3:$CD$60,13,0),0)</f>
        <v>0</v>
      </c>
      <c r="DQ524" s="29">
        <f>IFERROR(VLOOKUP(I525,$BP$3:$CD$60,14,0),0)</f>
        <v>0</v>
      </c>
      <c r="DR524" s="29">
        <f>IFERROR(VLOOKUP(I526,$BP$3:$CD$60,15,0),0)</f>
        <v>0</v>
      </c>
      <c r="DS524" s="29">
        <f>IFERROR(VLOOKUP(I527,$BP$3:$CD$60,16,0),0)</f>
        <v>0</v>
      </c>
      <c r="DT524" s="33"/>
    </row>
    <row r="525" spans="1:124" ht="23.1" customHeight="1" thickBot="1" x14ac:dyDescent="0.3">
      <c r="A525" s="103"/>
      <c r="B525" s="104"/>
      <c r="C525" s="105"/>
      <c r="D525" s="104"/>
      <c r="E525" s="105"/>
      <c r="F525" s="104"/>
      <c r="G525" s="105"/>
      <c r="H525" s="104"/>
      <c r="I525" s="105"/>
      <c r="J525" s="104"/>
      <c r="K525" s="105"/>
      <c r="M525" s="78">
        <f t="shared" si="161"/>
        <v>0</v>
      </c>
      <c r="N525" s="49" t="str">
        <f>IF(DQ521=0,"BOŞ",IF(DQ521=1,"DERS",IF(DQ521&gt;1,"ÇAKIŞMA")))</f>
        <v>BOŞ</v>
      </c>
      <c r="O525" s="49" t="str">
        <f>IF(DQ522=0,"BOŞ",IF(DQ522=1,"DERS",IF(DQ522&gt;1,"ÇAKIŞMA")))</f>
        <v>BOŞ</v>
      </c>
      <c r="P525" s="49" t="str">
        <f>IF(DQ523=0,"BOŞ",IF(DQ523=1,"DERS",IF(DQ523&gt;1,"ÇAKIŞMA")))</f>
        <v>BOŞ</v>
      </c>
      <c r="Q525" s="49" t="str">
        <f>IF(DQ524=0,"BOŞ",IF(DQ524=1,"DERS",IF(DQ524&gt;1,"ÇAKIŞMA")))</f>
        <v>BOŞ</v>
      </c>
      <c r="R525" s="50" t="str">
        <f>IF(DQ525=0,"BOŞ",IF(DQ525=1,"DERS",IF(DQ525&gt;1,"ÇAKIŞMA")))</f>
        <v>BOŞ</v>
      </c>
      <c r="DL525" s="40" t="s">
        <v>10</v>
      </c>
      <c r="DM525" s="30">
        <f>IFERROR(VLOOKUP(K521,$CF$3:$CT$60,10,0),0)</f>
        <v>0</v>
      </c>
      <c r="DN525" s="31">
        <f>IFERROR(VLOOKUP(K522,$CF$3:$CT$60,11,0),0)</f>
        <v>0</v>
      </c>
      <c r="DO525" s="31">
        <f>IFERROR(VLOOKUP(K523,$CF$3:$CT$60,12,0),0)</f>
        <v>0</v>
      </c>
      <c r="DP525" s="31">
        <f>IFERROR(VLOOKUP(K524,$CF$3:$CT$60,13,0),0)</f>
        <v>0</v>
      </c>
      <c r="DQ525" s="31">
        <f>IFERROR(VLOOKUP(K525,$CF$3:$CT$60,14,0),0)</f>
        <v>0</v>
      </c>
      <c r="DR525" s="31">
        <f>IFERROR(VLOOKUP(K526,$CF$3:$CT$60,15,0),0)</f>
        <v>0</v>
      </c>
      <c r="DS525" s="31">
        <f>IFERROR(VLOOKUP(K527,$CF$3:$CT$60,16,0),0)</f>
        <v>0</v>
      </c>
      <c r="DT525" s="34"/>
    </row>
    <row r="526" spans="1:124" ht="23.1" customHeight="1" thickBot="1" x14ac:dyDescent="0.3">
      <c r="A526" s="103"/>
      <c r="B526" s="104"/>
      <c r="C526" s="105"/>
      <c r="D526" s="104"/>
      <c r="E526" s="105"/>
      <c r="F526" s="104"/>
      <c r="G526" s="105"/>
      <c r="H526" s="104"/>
      <c r="I526" s="105"/>
      <c r="J526" s="104"/>
      <c r="K526" s="105"/>
      <c r="M526" s="78">
        <f t="shared" si="161"/>
        <v>0</v>
      </c>
      <c r="N526" s="49" t="str">
        <f>IF(DR521=0,"BOŞ",IF(DR521=1,"DERS",IF(DR521&gt;1,"ÇAKIŞMA")))</f>
        <v>BOŞ</v>
      </c>
      <c r="O526" s="49" t="str">
        <f>IF(DR522=0,"BOŞ",IF(DR522=1,"DERS",IF(DR522&gt;1,"ÇAKIŞMA")))</f>
        <v>BOŞ</v>
      </c>
      <c r="P526" s="49" t="str">
        <f>IF(DR523=0,"BOŞ",IF(DR523=1,"DERS",IF(DR523&gt;1,"ÇAKIŞMA")))</f>
        <v>BOŞ</v>
      </c>
      <c r="Q526" s="49" t="str">
        <f>IF(DR524=0,"BOŞ",IF(DR524=1,"DERS",IF(DR524&gt;1,"ÇAKIŞMA")))</f>
        <v>BOŞ</v>
      </c>
      <c r="R526" s="50" t="str">
        <f>IF(DR525=0,"BOŞ",IF(DR525=1,"DERS",IF(DR525&gt;1,"ÇAKIŞMA")))</f>
        <v>BOŞ</v>
      </c>
    </row>
    <row r="527" spans="1:124" ht="23.1" customHeight="1" thickBot="1" x14ac:dyDescent="0.3">
      <c r="A527" s="103"/>
      <c r="B527" s="104"/>
      <c r="C527" s="105"/>
      <c r="D527" s="104"/>
      <c r="E527" s="105"/>
      <c r="F527" s="104"/>
      <c r="G527" s="105"/>
      <c r="H527" s="104"/>
      <c r="I527" s="105"/>
      <c r="J527" s="104"/>
      <c r="K527" s="105"/>
      <c r="M527" s="78">
        <f t="shared" si="161"/>
        <v>0</v>
      </c>
      <c r="N527" s="49" t="str">
        <f>IF(DS521=0,"BOŞ",IF(DS521=1,"DERS",IF(DS521&gt;1,"ÇAKIŞMA")))</f>
        <v>BOŞ</v>
      </c>
      <c r="O527" s="49" t="str">
        <f>IF(DS522=0,"BOŞ",IF(DS522=1,"DERS",IF(DS522&gt;1,"ÇAKIŞMA")))</f>
        <v>BOŞ</v>
      </c>
      <c r="P527" s="49" t="str">
        <f>IF(DS523=0,"BOŞ",IF(DS523=1,"DERS",IF(DS523&gt;1,"ÇAKIŞMA")))</f>
        <v>BOŞ</v>
      </c>
      <c r="Q527" s="49" t="str">
        <f>IF(DS524=0,"BOŞ",IF(DS524=1,"DERS",IF(DS524&gt;1,"ÇAKIŞMA")))</f>
        <v>BOŞ</v>
      </c>
      <c r="R527" s="50" t="str">
        <f>IF(DS525=0,"BOŞ",IF(DS525=1,"DERS",IF(DS525&gt;1,"ÇAKIŞMA")))</f>
        <v>BOŞ</v>
      </c>
    </row>
    <row r="528" spans="1:124" ht="23.1" customHeight="1" thickBot="1" x14ac:dyDescent="0.3">
      <c r="A528" s="106"/>
      <c r="B528" s="107"/>
      <c r="C528" s="108"/>
      <c r="D528" s="107"/>
      <c r="E528" s="108"/>
      <c r="F528" s="107"/>
      <c r="G528" s="108"/>
      <c r="H528" s="107"/>
      <c r="I528" s="108"/>
      <c r="J528" s="107"/>
      <c r="K528" s="108"/>
      <c r="M528" s="70" t="str">
        <f>IF($A519="BİLGİSAYAR PROGRAMCILIĞI (İ.Ö.)"," ",IF($A519="ELEKTRİK (İ.Ö.)"," ",IF($A519="MUHASEBE VE VERGİ UYGULAMALARI (İ.Ö.)"," ",IF($A519="ORMANCILIK VE ORMAN ÜRÜNLERİ (İ.Ö.)"," ","00.00"))))</f>
        <v>00.00</v>
      </c>
      <c r="N528" s="51"/>
      <c r="O528" s="51"/>
      <c r="P528" s="51"/>
      <c r="Q528" s="51"/>
      <c r="R528" s="52"/>
    </row>
    <row r="529" spans="1:124" ht="23.1" customHeight="1" thickBot="1" x14ac:dyDescent="0.3">
      <c r="A529" s="100"/>
      <c r="B529" s="101"/>
      <c r="C529" s="100"/>
      <c r="D529" s="101"/>
      <c r="E529" s="100"/>
      <c r="F529" s="101"/>
      <c r="G529" s="100"/>
      <c r="H529" s="101"/>
      <c r="I529" s="100"/>
      <c r="J529" s="101"/>
      <c r="K529" s="100"/>
      <c r="M529" s="68"/>
      <c r="N529" s="60"/>
      <c r="O529" s="60"/>
      <c r="P529" s="60"/>
      <c r="Q529" s="60"/>
      <c r="R529" s="60"/>
    </row>
    <row r="530" spans="1:124" ht="23.1" customHeight="1" thickBot="1" x14ac:dyDescent="0.3">
      <c r="A530" s="154"/>
      <c r="B530" s="154"/>
      <c r="C530" s="154"/>
      <c r="D530" s="154"/>
      <c r="E530" s="154"/>
      <c r="F530" s="155"/>
      <c r="G530" s="155"/>
      <c r="H530" s="155"/>
      <c r="I530" s="156"/>
      <c r="J530" s="156"/>
      <c r="K530" s="156"/>
      <c r="M530" s="67"/>
      <c r="N530" s="157" t="s">
        <v>11</v>
      </c>
      <c r="O530" s="157"/>
      <c r="P530" s="157"/>
      <c r="Q530" s="157"/>
      <c r="R530" s="157"/>
      <c r="DL530" s="36">
        <f>A530</f>
        <v>0</v>
      </c>
      <c r="DM530" s="35"/>
      <c r="DN530" s="35"/>
      <c r="DO530" s="35"/>
      <c r="DP530" s="35"/>
      <c r="DQ530" s="152">
        <f>I530</f>
        <v>0</v>
      </c>
      <c r="DR530" s="152"/>
      <c r="DS530" s="152"/>
      <c r="DT530" s="153"/>
    </row>
    <row r="531" spans="1:124" ht="23.1" customHeight="1" thickBot="1" x14ac:dyDescent="0.3">
      <c r="A531" s="102"/>
      <c r="B531" s="158"/>
      <c r="C531" s="159"/>
      <c r="D531" s="158"/>
      <c r="E531" s="159"/>
      <c r="F531" s="158"/>
      <c r="G531" s="159"/>
      <c r="H531" s="158"/>
      <c r="I531" s="159"/>
      <c r="J531" s="158"/>
      <c r="K531" s="159"/>
      <c r="M531" s="69" t="s">
        <v>0</v>
      </c>
      <c r="N531" s="47" t="s">
        <v>6</v>
      </c>
      <c r="O531" s="47" t="s">
        <v>7</v>
      </c>
      <c r="P531" s="47" t="s">
        <v>8</v>
      </c>
      <c r="Q531" s="47" t="s">
        <v>9</v>
      </c>
      <c r="R531" s="48" t="s">
        <v>10</v>
      </c>
      <c r="DL531" s="38" t="s">
        <v>14</v>
      </c>
      <c r="DM531" s="26">
        <v>17</v>
      </c>
      <c r="DN531" s="25">
        <v>18</v>
      </c>
      <c r="DO531" s="25">
        <v>19</v>
      </c>
      <c r="DP531" s="25">
        <v>20</v>
      </c>
      <c r="DQ531" s="25">
        <v>21</v>
      </c>
      <c r="DR531" s="25">
        <v>22</v>
      </c>
      <c r="DS531" s="25">
        <v>23</v>
      </c>
      <c r="DT531" s="27"/>
    </row>
    <row r="532" spans="1:124" ht="23.1" customHeight="1" thickBot="1" x14ac:dyDescent="0.3">
      <c r="A532" s="103"/>
      <c r="B532" s="104"/>
      <c r="C532" s="105"/>
      <c r="D532" s="104"/>
      <c r="E532" s="105"/>
      <c r="F532" s="104"/>
      <c r="G532" s="105"/>
      <c r="H532" s="104"/>
      <c r="I532" s="105"/>
      <c r="J532" s="104"/>
      <c r="K532" s="105"/>
      <c r="M532" s="78">
        <f t="shared" ref="M532:M538" si="162">A532</f>
        <v>0</v>
      </c>
      <c r="N532" s="49" t="str">
        <f>IF(DM532=0,"BOŞ",IF(DM532=1,"DERS",IF(DM532&gt;1,"ÇAKIŞMA")))</f>
        <v>BOŞ</v>
      </c>
      <c r="O532" s="49" t="str">
        <f>IF(DM533=0,"BOŞ",IF(DM533=1,"DERS",IF(DM533&gt;1,"ÇAKIŞMA")))</f>
        <v>BOŞ</v>
      </c>
      <c r="P532" s="49" t="str">
        <f>IF(DM534=0,"BOŞ",IF(DM534=1,"DERS",IF(DM534&gt;1,"ÇAKIŞMA")))</f>
        <v>BOŞ</v>
      </c>
      <c r="Q532" s="49" t="str">
        <f>IF(DM535=0,"BOŞ",IF(DM535=1,"DERS",IF(DM535&gt;1,"ÇAKIŞMA")))</f>
        <v>BOŞ</v>
      </c>
      <c r="R532" s="50" t="str">
        <f>IF(DM536=0,"BOŞ",IF(DM536=1,"DERS",IF(DM536&gt;1,"ÇAKIŞMA")))</f>
        <v>BOŞ</v>
      </c>
      <c r="DL532" s="39" t="s">
        <v>13</v>
      </c>
      <c r="DM532" s="28">
        <f>IFERROR(VLOOKUP(C532,$T$3:$AH$60,10,0),0)</f>
        <v>0</v>
      </c>
      <c r="DN532" s="28">
        <f>IFERROR(VLOOKUP(C533,$T$3:$AH$60,11,0),0)</f>
        <v>0</v>
      </c>
      <c r="DO532" s="28">
        <f>IFERROR(VLOOKUP(C534,$T$3:$AH$60,12,0),0)</f>
        <v>0</v>
      </c>
      <c r="DP532" s="28">
        <f>IFERROR(VLOOKUP(C535,$T$3:$AH$60,13,0),0)</f>
        <v>0</v>
      </c>
      <c r="DQ532" s="28">
        <f>IFERROR(VLOOKUP(C536,$T$3:$AH$60,14,0),0)</f>
        <v>0</v>
      </c>
      <c r="DR532" s="28">
        <f>IFERROR(VLOOKUP(C537,$T$3:$AH$60,15,0),0)</f>
        <v>0</v>
      </c>
      <c r="DS532" s="28">
        <f>IFERROR(VLOOKUP(C538,$T$3:$AH$60,16,0),0)</f>
        <v>0</v>
      </c>
      <c r="DT532" s="37"/>
    </row>
    <row r="533" spans="1:124" ht="23.1" customHeight="1" thickBot="1" x14ac:dyDescent="0.3">
      <c r="A533" s="103"/>
      <c r="B533" s="104"/>
      <c r="C533" s="105"/>
      <c r="D533" s="104"/>
      <c r="E533" s="105"/>
      <c r="F533" s="104"/>
      <c r="G533" s="105"/>
      <c r="H533" s="104"/>
      <c r="I533" s="105"/>
      <c r="J533" s="104"/>
      <c r="K533" s="105"/>
      <c r="M533" s="78">
        <f t="shared" si="162"/>
        <v>0</v>
      </c>
      <c r="N533" s="49" t="str">
        <f>IF(DN532=0,"BOŞ",IF(DN532=1,"DERS",IF(DN532&gt;1,"ÇAKIŞMA")))</f>
        <v>BOŞ</v>
      </c>
      <c r="O533" s="49" t="str">
        <f>IF(DN533=0,"BOŞ",IF(DN533=1,"DERS",IF(DN533&gt;1,"ÇAKIŞMA")))</f>
        <v>BOŞ</v>
      </c>
      <c r="P533" s="49" t="str">
        <f>IF(DN534=0,"BOŞ",IF(DN534=1,"DERS",IF(DN534&gt;1,"ÇAKIŞMA")))</f>
        <v>BOŞ</v>
      </c>
      <c r="Q533" s="49" t="str">
        <f>IF(DN535=0,"BOŞ",IF(DN535=1,"DERS",IF(DN535&gt;1,"ÇAKIŞMA")))</f>
        <v>BOŞ</v>
      </c>
      <c r="R533" s="50" t="str">
        <f>IF(DN536=0,"BOŞ",IF(DN536=1,"DERS",IF(DN536&gt;1,"ÇAKIŞMA")))</f>
        <v>BOŞ</v>
      </c>
      <c r="DL533" s="39" t="s">
        <v>7</v>
      </c>
      <c r="DM533" s="28">
        <f>IFERROR(VLOOKUP(E532,$AJ$3:$AX$60,10,0),0)</f>
        <v>0</v>
      </c>
      <c r="DN533" s="28">
        <f>IFERROR(VLOOKUP(E533,$AJ$3:$AX$60,11,0),0)</f>
        <v>0</v>
      </c>
      <c r="DO533" s="28">
        <f>IFERROR(VLOOKUP(E534,$AJ$3:$AX$60,12,0),0)</f>
        <v>0</v>
      </c>
      <c r="DP533" s="28">
        <f>IFERROR(VLOOKUP(E535,$AJ$3:$AX$60,13,0),0)</f>
        <v>0</v>
      </c>
      <c r="DQ533" s="28">
        <f>IFERROR(VLOOKUP(E536,$AJ$3:$AX$60,14,0),0)</f>
        <v>0</v>
      </c>
      <c r="DR533" s="28">
        <f>IFERROR(VLOOKUP(E537,$AJ$3:$AX$60,15,0),0)</f>
        <v>0</v>
      </c>
      <c r="DS533" s="28">
        <f>IFERROR(VLOOKUP(E538,$AJ$3:$AX$60,16,0),0)</f>
        <v>0</v>
      </c>
      <c r="DT533" s="37"/>
    </row>
    <row r="534" spans="1:124" ht="23.1" customHeight="1" thickBot="1" x14ac:dyDescent="0.3">
      <c r="A534" s="103"/>
      <c r="B534" s="104"/>
      <c r="C534" s="105"/>
      <c r="D534" s="104"/>
      <c r="E534" s="105"/>
      <c r="F534" s="104"/>
      <c r="G534" s="105"/>
      <c r="H534" s="104"/>
      <c r="I534" s="105"/>
      <c r="J534" s="104"/>
      <c r="K534" s="105"/>
      <c r="M534" s="78">
        <f t="shared" si="162"/>
        <v>0</v>
      </c>
      <c r="N534" s="49" t="str">
        <f>IF(DO532=0,"BOŞ",IF(DO532=1,"DERS",IF(DO532&gt;1,"ÇAKIŞMA")))</f>
        <v>BOŞ</v>
      </c>
      <c r="O534" s="49" t="str">
        <f>IF(DO533=0,"BOŞ",IF(DO533=1,"DERS",IF(DO533&gt;1,"ÇAKIŞMA")))</f>
        <v>BOŞ</v>
      </c>
      <c r="P534" s="49" t="str">
        <f>IF(DO534=0,"BOŞ",IF(DO534=1,"DERS",IF(DO534&gt;1,"ÇAKIŞMA")))</f>
        <v>BOŞ</v>
      </c>
      <c r="Q534" s="49" t="str">
        <f>IF(DO535=0,"BOŞ",IF(DO535=1,"DERS",IF(DO535&gt;1,"ÇAKIŞMA")))</f>
        <v>BOŞ</v>
      </c>
      <c r="R534" s="50" t="str">
        <f>IF(DO536=0,"BOŞ",IF(DO536=1,"DERS",IF(DO536&gt;1,"ÇAKIŞMA")))</f>
        <v>BOŞ</v>
      </c>
      <c r="DL534" s="39" t="s">
        <v>8</v>
      </c>
      <c r="DM534" s="28">
        <f>IFERROR(VLOOKUP(G532,$AZ$3:$BN$60,10,0),0)</f>
        <v>0</v>
      </c>
      <c r="DN534" s="29">
        <f>IFERROR(VLOOKUP(G533,$AZ$3:$BN$60,11,0),0)</f>
        <v>0</v>
      </c>
      <c r="DO534" s="29">
        <f>IFERROR(VLOOKUP(G534,$AZ$3:$BN$60,12,0),0)</f>
        <v>0</v>
      </c>
      <c r="DP534" s="29">
        <f>IFERROR(VLOOKUP(G535,$AZ$3:$BN$60,13,0),0)</f>
        <v>0</v>
      </c>
      <c r="DQ534" s="29">
        <f>IFERROR(VLOOKUP(G536,$AZ$3:$BN$60,14,0),0)</f>
        <v>0</v>
      </c>
      <c r="DR534" s="29">
        <f>IFERROR(VLOOKUP(G537,$AZ$3:$BN$60,15,0),0)</f>
        <v>0</v>
      </c>
      <c r="DS534" s="29">
        <f>IFERROR(VLOOKUP(G538,$AZ$3:$BN$60,16,0),0)</f>
        <v>0</v>
      </c>
      <c r="DT534" s="33"/>
    </row>
    <row r="535" spans="1:124" ht="23.1" customHeight="1" thickBot="1" x14ac:dyDescent="0.3">
      <c r="A535" s="103"/>
      <c r="B535" s="104"/>
      <c r="C535" s="105"/>
      <c r="D535" s="104"/>
      <c r="E535" s="105"/>
      <c r="F535" s="104"/>
      <c r="G535" s="105"/>
      <c r="H535" s="104"/>
      <c r="I535" s="105"/>
      <c r="J535" s="104"/>
      <c r="K535" s="105"/>
      <c r="M535" s="78">
        <f t="shared" si="162"/>
        <v>0</v>
      </c>
      <c r="N535" s="49" t="str">
        <f>IF(DP532=0,"BOŞ",IF(DP532=1,"DERS",IF(DP532&gt;1,"ÇAKIŞMA")))</f>
        <v>BOŞ</v>
      </c>
      <c r="O535" s="49" t="str">
        <f>IF(DP533=0,"BOŞ",IF(DP533=1,"DERS",IF(DP533&gt;1,"ÇAKIŞMA")))</f>
        <v>BOŞ</v>
      </c>
      <c r="P535" s="49" t="str">
        <f>IF(DP534=0,"BOŞ",IF(DP534=1,"DERS",IF(DP534&gt;1,"ÇAKIŞMA")))</f>
        <v>BOŞ</v>
      </c>
      <c r="Q535" s="49" t="str">
        <f>IF(DP535=0,"BOŞ",IF(DP535=1,"DERS",IF(DP535&gt;1,"ÇAKIŞMA")))</f>
        <v>BOŞ</v>
      </c>
      <c r="R535" s="50" t="str">
        <f>IF(DP536=0,"BOŞ",IF(DP536=1,"DERS",IF(DP536&gt;1,"ÇAKIŞMA")))</f>
        <v>BOŞ</v>
      </c>
      <c r="DL535" s="39" t="s">
        <v>9</v>
      </c>
      <c r="DM535" s="28">
        <f>IFERROR(VLOOKUP(I532,$BP$3:$CD$60,10,0),0)</f>
        <v>0</v>
      </c>
      <c r="DN535" s="29">
        <f>IFERROR(VLOOKUP(I533,$BP$3:$CD$60,11,0),0)</f>
        <v>0</v>
      </c>
      <c r="DO535" s="29">
        <f>IFERROR(VLOOKUP(I534,$BP$3:$CD$60,12,0),0)</f>
        <v>0</v>
      </c>
      <c r="DP535" s="29">
        <f>IFERROR(VLOOKUP(I535,$BP$3:$CD$60,13,0),0)</f>
        <v>0</v>
      </c>
      <c r="DQ535" s="29">
        <f>IFERROR(VLOOKUP(I536,$BP$3:$CD$60,14,0),0)</f>
        <v>0</v>
      </c>
      <c r="DR535" s="29">
        <f>IFERROR(VLOOKUP(I537,$BP$3:$CD$60,15,0),0)</f>
        <v>0</v>
      </c>
      <c r="DS535" s="29">
        <f>IFERROR(VLOOKUP(I538,$BP$3:$CD$60,16,0),0)</f>
        <v>0</v>
      </c>
      <c r="DT535" s="33"/>
    </row>
    <row r="536" spans="1:124" ht="23.1" customHeight="1" thickBot="1" x14ac:dyDescent="0.3">
      <c r="A536" s="103"/>
      <c r="B536" s="104"/>
      <c r="C536" s="105"/>
      <c r="D536" s="104"/>
      <c r="E536" s="105"/>
      <c r="F536" s="104"/>
      <c r="G536" s="105"/>
      <c r="H536" s="104"/>
      <c r="I536" s="105"/>
      <c r="J536" s="104"/>
      <c r="K536" s="105"/>
      <c r="M536" s="78">
        <f t="shared" si="162"/>
        <v>0</v>
      </c>
      <c r="N536" s="49" t="str">
        <f>IF(DQ532=0,"BOŞ",IF(DQ532=1,"DERS",IF(DQ532&gt;1,"ÇAKIŞMA")))</f>
        <v>BOŞ</v>
      </c>
      <c r="O536" s="49" t="str">
        <f>IF(DQ533=0,"BOŞ",IF(DQ533=1,"DERS",IF(DQ533&gt;1,"ÇAKIŞMA")))</f>
        <v>BOŞ</v>
      </c>
      <c r="P536" s="49" t="str">
        <f>IF(DQ534=0,"BOŞ",IF(DQ534=1,"DERS",IF(DQ534&gt;1,"ÇAKIŞMA")))</f>
        <v>BOŞ</v>
      </c>
      <c r="Q536" s="49" t="str">
        <f>IF(DQ535=0,"BOŞ",IF(DQ535=1,"DERS",IF(DQ535&gt;1,"ÇAKIŞMA")))</f>
        <v>BOŞ</v>
      </c>
      <c r="R536" s="50" t="str">
        <f>IF(DQ536=0,"BOŞ",IF(DQ536=1,"DERS",IF(DQ536&gt;1,"ÇAKIŞMA")))</f>
        <v>BOŞ</v>
      </c>
      <c r="DL536" s="40" t="s">
        <v>10</v>
      </c>
      <c r="DM536" s="30">
        <f>IFERROR(VLOOKUP(K532,$CF$3:$CT$60,10,0),0)</f>
        <v>0</v>
      </c>
      <c r="DN536" s="31">
        <f>IFERROR(VLOOKUP(K533,$CF$3:$CT$60,11,0),0)</f>
        <v>0</v>
      </c>
      <c r="DO536" s="31">
        <f>IFERROR(VLOOKUP(K534,$CF$3:$CT$60,12,0),0)</f>
        <v>0</v>
      </c>
      <c r="DP536" s="31">
        <f>IFERROR(VLOOKUP(K535,$CF$3:$CT$60,13,0),0)</f>
        <v>0</v>
      </c>
      <c r="DQ536" s="31">
        <f>IFERROR(VLOOKUP(K536,$CF$3:$CT$60,14,0),0)</f>
        <v>0</v>
      </c>
      <c r="DR536" s="31">
        <f>IFERROR(VLOOKUP(K537,$CF$3:$CT$60,15,0),0)</f>
        <v>0</v>
      </c>
      <c r="DS536" s="31">
        <f>IFERROR(VLOOKUP(K538,$CF$3:$CT$60,16,0),0)</f>
        <v>0</v>
      </c>
      <c r="DT536" s="34"/>
    </row>
    <row r="537" spans="1:124" ht="23.1" customHeight="1" thickBot="1" x14ac:dyDescent="0.3">
      <c r="A537" s="103"/>
      <c r="B537" s="104"/>
      <c r="C537" s="105"/>
      <c r="D537" s="104"/>
      <c r="E537" s="105"/>
      <c r="F537" s="104"/>
      <c r="G537" s="105"/>
      <c r="H537" s="104"/>
      <c r="I537" s="105"/>
      <c r="J537" s="104"/>
      <c r="K537" s="105"/>
      <c r="M537" s="78">
        <f t="shared" si="162"/>
        <v>0</v>
      </c>
      <c r="N537" s="49" t="str">
        <f>IF(DR532=0,"BOŞ",IF(DR532=1,"DERS",IF(DR532&gt;1,"ÇAKIŞMA")))</f>
        <v>BOŞ</v>
      </c>
      <c r="O537" s="49" t="str">
        <f>IF(DR533=0,"BOŞ",IF(DR533=1,"DERS",IF(DR533&gt;1,"ÇAKIŞMA")))</f>
        <v>BOŞ</v>
      </c>
      <c r="P537" s="49" t="str">
        <f>IF(DR534=0,"BOŞ",IF(DR534=1,"DERS",IF(DR534&gt;1,"ÇAKIŞMA")))</f>
        <v>BOŞ</v>
      </c>
      <c r="Q537" s="49" t="str">
        <f>IF(DR535=0,"BOŞ",IF(DR535=1,"DERS",IF(DR535&gt;1,"ÇAKIŞMA")))</f>
        <v>BOŞ</v>
      </c>
      <c r="R537" s="50" t="str">
        <f>IF(DR536=0,"BOŞ",IF(DR536=1,"DERS",IF(DR536&gt;1,"ÇAKIŞMA")))</f>
        <v>BOŞ</v>
      </c>
    </row>
    <row r="538" spans="1:124" ht="23.1" customHeight="1" thickBot="1" x14ac:dyDescent="0.3">
      <c r="A538" s="103"/>
      <c r="B538" s="104"/>
      <c r="C538" s="105"/>
      <c r="D538" s="104"/>
      <c r="E538" s="105"/>
      <c r="F538" s="104"/>
      <c r="G538" s="105"/>
      <c r="H538" s="104"/>
      <c r="I538" s="105"/>
      <c r="J538" s="104"/>
      <c r="K538" s="105"/>
      <c r="M538" s="78">
        <f t="shared" si="162"/>
        <v>0</v>
      </c>
      <c r="N538" s="49" t="str">
        <f>IF(DS532=0,"BOŞ",IF(DS532=1,"DERS",IF(DS532&gt;1,"ÇAKIŞMA")))</f>
        <v>BOŞ</v>
      </c>
      <c r="O538" s="49" t="str">
        <f>IF(DS533=0,"BOŞ",IF(DS533=1,"DERS",IF(DS533&gt;1,"ÇAKIŞMA")))</f>
        <v>BOŞ</v>
      </c>
      <c r="P538" s="49" t="str">
        <f>IF(DS534=0,"BOŞ",IF(DS534=1,"DERS",IF(DS534&gt;1,"ÇAKIŞMA")))</f>
        <v>BOŞ</v>
      </c>
      <c r="Q538" s="49" t="str">
        <f>IF(DS535=0,"BOŞ",IF(DS535=1,"DERS",IF(DS535&gt;1,"ÇAKIŞMA")))</f>
        <v>BOŞ</v>
      </c>
      <c r="R538" s="50" t="str">
        <f>IF(DS536=0,"BOŞ",IF(DS536=1,"DERS",IF(DS536&gt;1,"ÇAKIŞMA")))</f>
        <v>BOŞ</v>
      </c>
    </row>
    <row r="539" spans="1:124" ht="23.1" customHeight="1" thickBot="1" x14ac:dyDescent="0.3">
      <c r="A539" s="106"/>
      <c r="B539" s="107"/>
      <c r="C539" s="108"/>
      <c r="D539" s="107"/>
      <c r="E539" s="108"/>
      <c r="F539" s="107"/>
      <c r="G539" s="108"/>
      <c r="H539" s="107"/>
      <c r="I539" s="108"/>
      <c r="J539" s="107"/>
      <c r="K539" s="108"/>
      <c r="M539" s="70" t="str">
        <f>IF($A530="BİLGİSAYAR PROGRAMCILIĞI (İ.Ö.)"," ",IF($A530="ELEKTRİK (İ.Ö.)"," ",IF($A530="MUHASEBE VE VERGİ UYGULAMALARI (İ.Ö.)"," ",IF($A530="ORMANCILIK VE ORMAN ÜRÜNLERİ (İ.Ö.)"," ","00.00"))))</f>
        <v>00.00</v>
      </c>
      <c r="N539" s="51"/>
      <c r="O539" s="51"/>
      <c r="P539" s="51"/>
      <c r="Q539" s="51"/>
      <c r="R539" s="52"/>
    </row>
  </sheetData>
  <dataConsolidate function="var" link="1"/>
  <mergeCells count="503">
    <mergeCell ref="I78:K78"/>
    <mergeCell ref="CG1:CT1"/>
    <mergeCell ref="AZ1:AZ2"/>
    <mergeCell ref="BA1:BN1"/>
    <mergeCell ref="BP1:BP2"/>
    <mergeCell ref="BQ1:CD1"/>
    <mergeCell ref="CF1:CF2"/>
    <mergeCell ref="U1:AH1"/>
    <mergeCell ref="T1:T2"/>
    <mergeCell ref="AJ1:AJ2"/>
    <mergeCell ref="AK1:AX1"/>
    <mergeCell ref="I1:K1"/>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B277:C277"/>
    <mergeCell ref="D277:E277"/>
    <mergeCell ref="F277:G277"/>
    <mergeCell ref="H277:I277"/>
    <mergeCell ref="J277:K277"/>
    <mergeCell ref="A287:E287"/>
    <mergeCell ref="F287:H287"/>
    <mergeCell ref="I287:K287"/>
    <mergeCell ref="N287:R287"/>
    <mergeCell ref="B266:C266"/>
    <mergeCell ref="D266:E266"/>
    <mergeCell ref="F266:G266"/>
    <mergeCell ref="H266:I266"/>
    <mergeCell ref="J266:K266"/>
    <mergeCell ref="A276:E276"/>
    <mergeCell ref="F276:H276"/>
    <mergeCell ref="I276:K276"/>
    <mergeCell ref="N276:R276"/>
    <mergeCell ref="B255:C255"/>
    <mergeCell ref="D255:E255"/>
    <mergeCell ref="F255:G255"/>
    <mergeCell ref="H255:I255"/>
    <mergeCell ref="J255:K255"/>
    <mergeCell ref="A265:E265"/>
    <mergeCell ref="F265:H265"/>
    <mergeCell ref="I265:K265"/>
    <mergeCell ref="N265:R265"/>
    <mergeCell ref="B244:C244"/>
    <mergeCell ref="D244:E244"/>
    <mergeCell ref="F244:G244"/>
    <mergeCell ref="H244:I244"/>
    <mergeCell ref="J244:K244"/>
    <mergeCell ref="A254:E254"/>
    <mergeCell ref="F254:H254"/>
    <mergeCell ref="I254:K254"/>
    <mergeCell ref="N254:R254"/>
    <mergeCell ref="B233:C233"/>
    <mergeCell ref="D233:E233"/>
    <mergeCell ref="F233:G233"/>
    <mergeCell ref="H233:I233"/>
    <mergeCell ref="J233:K233"/>
    <mergeCell ref="A243:E243"/>
    <mergeCell ref="F243:H243"/>
    <mergeCell ref="I243:K243"/>
    <mergeCell ref="N243:R243"/>
    <mergeCell ref="B222:C222"/>
    <mergeCell ref="D222:E222"/>
    <mergeCell ref="F222:G222"/>
    <mergeCell ref="H222:I222"/>
    <mergeCell ref="J222:K222"/>
    <mergeCell ref="A232:E232"/>
    <mergeCell ref="F232:H232"/>
    <mergeCell ref="I232:K232"/>
    <mergeCell ref="N232:R232"/>
    <mergeCell ref="B211:C211"/>
    <mergeCell ref="D211:E211"/>
    <mergeCell ref="F211:G211"/>
    <mergeCell ref="H211:I211"/>
    <mergeCell ref="J211:K211"/>
    <mergeCell ref="A221:E221"/>
    <mergeCell ref="F221:H221"/>
    <mergeCell ref="I221:K221"/>
    <mergeCell ref="N221:R221"/>
    <mergeCell ref="B200:C200"/>
    <mergeCell ref="D200:E200"/>
    <mergeCell ref="F200:G200"/>
    <mergeCell ref="H200:I200"/>
    <mergeCell ref="J200:K200"/>
    <mergeCell ref="A210:E210"/>
    <mergeCell ref="F210:H210"/>
    <mergeCell ref="I210:K210"/>
    <mergeCell ref="N210:R210"/>
    <mergeCell ref="B189:C189"/>
    <mergeCell ref="D189:E189"/>
    <mergeCell ref="F189:G189"/>
    <mergeCell ref="H189:I189"/>
    <mergeCell ref="J189:K189"/>
    <mergeCell ref="A199:E199"/>
    <mergeCell ref="F199:H199"/>
    <mergeCell ref="I199:K199"/>
    <mergeCell ref="N199:R199"/>
    <mergeCell ref="B178:C178"/>
    <mergeCell ref="D178:E178"/>
    <mergeCell ref="F178:G178"/>
    <mergeCell ref="H178:I178"/>
    <mergeCell ref="J178:K178"/>
    <mergeCell ref="A188:E188"/>
    <mergeCell ref="F188:H188"/>
    <mergeCell ref="I188:K188"/>
    <mergeCell ref="N188:R188"/>
    <mergeCell ref="B167:C167"/>
    <mergeCell ref="D167:E167"/>
    <mergeCell ref="F167:G167"/>
    <mergeCell ref="H167:I167"/>
    <mergeCell ref="J167:K167"/>
    <mergeCell ref="A177:E177"/>
    <mergeCell ref="F177:H177"/>
    <mergeCell ref="I177:K177"/>
    <mergeCell ref="N177:R177"/>
    <mergeCell ref="B156:C156"/>
    <mergeCell ref="D156:E156"/>
    <mergeCell ref="F156:G156"/>
    <mergeCell ref="H156:I156"/>
    <mergeCell ref="J156:K156"/>
    <mergeCell ref="A166:E166"/>
    <mergeCell ref="F166:H166"/>
    <mergeCell ref="I166:K166"/>
    <mergeCell ref="N166:R166"/>
    <mergeCell ref="B145:C145"/>
    <mergeCell ref="D145:E145"/>
    <mergeCell ref="F145:G145"/>
    <mergeCell ref="H145:I145"/>
    <mergeCell ref="J145:K145"/>
    <mergeCell ref="A155:E155"/>
    <mergeCell ref="F155:H155"/>
    <mergeCell ref="I155:K155"/>
    <mergeCell ref="N155:R155"/>
    <mergeCell ref="B134:C134"/>
    <mergeCell ref="D134:E134"/>
    <mergeCell ref="F134:G134"/>
    <mergeCell ref="H134:I134"/>
    <mergeCell ref="J134:K134"/>
    <mergeCell ref="A144:E144"/>
    <mergeCell ref="F144:H144"/>
    <mergeCell ref="I144:K144"/>
    <mergeCell ref="N144:R144"/>
    <mergeCell ref="B123:C123"/>
    <mergeCell ref="D123:E123"/>
    <mergeCell ref="F123:G123"/>
    <mergeCell ref="H123:I123"/>
    <mergeCell ref="J123:K123"/>
    <mergeCell ref="A133:E133"/>
    <mergeCell ref="F133:H133"/>
    <mergeCell ref="I133:K133"/>
    <mergeCell ref="N133:R133"/>
    <mergeCell ref="B112:C112"/>
    <mergeCell ref="D112:E112"/>
    <mergeCell ref="F112:G112"/>
    <mergeCell ref="H112:I112"/>
    <mergeCell ref="J112:K112"/>
    <mergeCell ref="A122:E122"/>
    <mergeCell ref="F122:H122"/>
    <mergeCell ref="I122:K122"/>
    <mergeCell ref="N122:R122"/>
    <mergeCell ref="B101:C101"/>
    <mergeCell ref="D101:E101"/>
    <mergeCell ref="F101:G101"/>
    <mergeCell ref="H101:I101"/>
    <mergeCell ref="J101:K101"/>
    <mergeCell ref="A111:E111"/>
    <mergeCell ref="F111:H111"/>
    <mergeCell ref="I111:K111"/>
    <mergeCell ref="N111:R111"/>
    <mergeCell ref="B90:C90"/>
    <mergeCell ref="D90:E90"/>
    <mergeCell ref="F90:G90"/>
    <mergeCell ref="H90:I90"/>
    <mergeCell ref="J90:K90"/>
    <mergeCell ref="A100:E100"/>
    <mergeCell ref="F100:H100"/>
    <mergeCell ref="I100:K100"/>
    <mergeCell ref="N100:R100"/>
    <mergeCell ref="B79:C79"/>
    <mergeCell ref="D79:E79"/>
    <mergeCell ref="F79:G79"/>
    <mergeCell ref="H79:I79"/>
    <mergeCell ref="J79:K79"/>
    <mergeCell ref="A89:E89"/>
    <mergeCell ref="F89:H89"/>
    <mergeCell ref="I89:K89"/>
    <mergeCell ref="N89:R89"/>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A45:E45"/>
    <mergeCell ref="F45:H45"/>
    <mergeCell ref="I45:K45"/>
    <mergeCell ref="N45:R45"/>
    <mergeCell ref="B46:C46"/>
    <mergeCell ref="D46:E46"/>
    <mergeCell ref="F46:G46"/>
    <mergeCell ref="H46:I46"/>
    <mergeCell ref="J46:K46"/>
    <mergeCell ref="A34:E34"/>
    <mergeCell ref="F34:H34"/>
    <mergeCell ref="I34:K34"/>
    <mergeCell ref="N34:R34"/>
    <mergeCell ref="B35:C35"/>
    <mergeCell ref="D35:E35"/>
    <mergeCell ref="F35:G35"/>
    <mergeCell ref="H35:I35"/>
    <mergeCell ref="J35:K35"/>
    <mergeCell ref="A23:E23"/>
    <mergeCell ref="F23:H23"/>
    <mergeCell ref="I23:K23"/>
    <mergeCell ref="N23:R23"/>
    <mergeCell ref="B24:C24"/>
    <mergeCell ref="D24:E24"/>
    <mergeCell ref="F24:G24"/>
    <mergeCell ref="H24:I24"/>
    <mergeCell ref="J24:K24"/>
    <mergeCell ref="A1:E1"/>
    <mergeCell ref="F1:H1"/>
    <mergeCell ref="B2:C2"/>
    <mergeCell ref="D2:E2"/>
    <mergeCell ref="F2:G2"/>
    <mergeCell ref="H2:I2"/>
    <mergeCell ref="J2:K2"/>
    <mergeCell ref="B13:C13"/>
    <mergeCell ref="D13:E13"/>
    <mergeCell ref="F13:G13"/>
    <mergeCell ref="H13:I13"/>
    <mergeCell ref="J13:K13"/>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DQ166:DT166"/>
    <mergeCell ref="DQ177:DT177"/>
    <mergeCell ref="DQ188:DT188"/>
    <mergeCell ref="DQ199:DT199"/>
    <mergeCell ref="DQ210:DT210"/>
    <mergeCell ref="DQ221:DT221"/>
    <mergeCell ref="DQ232:DT232"/>
    <mergeCell ref="DQ243:DT243"/>
    <mergeCell ref="DQ254:DT254"/>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B288:C288"/>
    <mergeCell ref="D288:E288"/>
    <mergeCell ref="F288:G288"/>
    <mergeCell ref="H288:I288"/>
    <mergeCell ref="B344:C344"/>
    <mergeCell ref="D344:E344"/>
    <mergeCell ref="F344:G344"/>
    <mergeCell ref="H344:I344"/>
    <mergeCell ref="J344:K344"/>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DQ442:DT442"/>
    <mergeCell ref="A442:E442"/>
    <mergeCell ref="F442:H442"/>
    <mergeCell ref="I442:K442"/>
    <mergeCell ref="N442:R442"/>
    <mergeCell ref="B443:C443"/>
    <mergeCell ref="D443:E443"/>
    <mergeCell ref="F443:G443"/>
    <mergeCell ref="H443:I443"/>
    <mergeCell ref="J443:K443"/>
    <mergeCell ref="A453:E453"/>
    <mergeCell ref="F453:H453"/>
    <mergeCell ref="I453:K453"/>
    <mergeCell ref="N453:R453"/>
    <mergeCell ref="B454:C454"/>
    <mergeCell ref="D454:E454"/>
    <mergeCell ref="F454:G454"/>
    <mergeCell ref="H454:I454"/>
    <mergeCell ref="J454:K454"/>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s>
  <conditionalFormatting sqref="M1:R1048576">
    <cfRule type="cellIs" dxfId="3" priority="1" operator="equal">
      <formula>"BOŞ"</formula>
    </cfRule>
    <cfRule type="cellIs" dxfId="2" priority="4" operator="equal">
      <formula>"ÇAKIŞMA"</formula>
    </cfRule>
  </conditionalFormatting>
  <conditionalFormatting sqref="N3">
    <cfRule type="colorScale" priority="43">
      <colorScale>
        <cfvo type="formula" val="&quot;ÇAKIŞMA&quot;"/>
        <cfvo type="max"/>
        <color theme="5" tint="-0.249977111117893"/>
        <color rgb="FFFFEF9C"/>
      </colorScale>
    </cfRule>
  </conditionalFormatting>
  <conditionalFormatting sqref="N1:R1048576">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xr:uid="{00000000-0002-0000-0100-000000000000}">
      <formula1>$G$2:$G$50</formula1>
    </dataValidation>
    <dataValidation type="list" allowBlank="1" showInputMessage="1" showErrorMessage="1" sqref="J65" xr:uid="{00000000-0002-0000-0100-000001000000}">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xr:uid="{00000000-0002-0000-0100-000002000000}">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Evde Hasta Bakım Programı</vt:lpstr>
      <vt:lpstr>Ders Programı</vt:lpstr>
      <vt:lpstr>'Ders Programı'!Yazdırma_Alanı</vt:lpstr>
      <vt:lpstr>'Evde Hasta Bakım Programı'!Yazdırma_Alanı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Abdullah</cp:lastModifiedBy>
  <cp:lastPrinted>2020-10-04T10:58:34Z</cp:lastPrinted>
  <dcterms:created xsi:type="dcterms:W3CDTF">2013-11-05T05:50:10Z</dcterms:created>
  <dcterms:modified xsi:type="dcterms:W3CDTF">2023-04-08T08:55:18Z</dcterms:modified>
</cp:coreProperties>
</file>